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xcel2019\"/>
    </mc:Choice>
  </mc:AlternateContent>
  <xr:revisionPtr revIDLastSave="0" documentId="8_{BCE35AB8-6686-4DC5-8A9D-B58E7510567C}" xr6:coauthVersionLast="47" xr6:coauthVersionMax="47" xr10:uidLastSave="{00000000-0000-0000-0000-000000000000}"/>
  <bookViews>
    <workbookView xWindow="-120" yWindow="-120" windowWidth="25440" windowHeight="11265" xr2:uid="{00000000-000D-0000-FFFF-FFFF00000000}"/>
  </bookViews>
  <sheets>
    <sheet name="Résumé" sheetId="3" r:id="rId1"/>
    <sheet name="Ventes" sheetId="1" r:id="rId2"/>
    <sheet name="Auteurs" sheetId="2" r:id="rId3"/>
    <sheet name="Historique des ventes" sheetId="4" r:id="rId4"/>
    <sheet name="Prévisions des ventes" sheetId="5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1" l="1"/>
  <c r="E20" i="1" l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F20" i="4" l="1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B6" i="3" l="1"/>
  <c r="C10" i="3" l="1"/>
  <c r="C6" i="3"/>
  <c r="C12" i="3"/>
  <c r="B12" i="3"/>
  <c r="C11" i="3"/>
  <c r="B11" i="3"/>
  <c r="B10" i="3"/>
  <c r="C9" i="3"/>
  <c r="B9" i="3"/>
  <c r="C8" i="3"/>
  <c r="B8" i="3"/>
  <c r="C7" i="3"/>
  <c r="B7" i="3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" i="1"/>
</calcChain>
</file>

<file path=xl/sharedStrings.xml><?xml version="1.0" encoding="utf-8"?>
<sst xmlns="http://schemas.openxmlformats.org/spreadsheetml/2006/main" count="238" uniqueCount="105">
  <si>
    <t>France</t>
  </si>
  <si>
    <t>Paris</t>
  </si>
  <si>
    <t>Rome</t>
  </si>
  <si>
    <t>Genre</t>
  </si>
  <si>
    <t>Achong, Gustavo</t>
  </si>
  <si>
    <t>Albrecht, Brian T.</t>
  </si>
  <si>
    <t>Crime</t>
  </si>
  <si>
    <t>Bento, Nuno</t>
  </si>
  <si>
    <t>Brown, Jo</t>
  </si>
  <si>
    <t>Cao, Jun</t>
  </si>
  <si>
    <t>Thriller</t>
  </si>
  <si>
    <t>Carbonati, Cyril</t>
  </si>
  <si>
    <t>Danner, Ryan</t>
  </si>
  <si>
    <t>Desai, Prashanth</t>
  </si>
  <si>
    <t>Evans, John</t>
  </si>
  <si>
    <t>Eyink, Scott</t>
  </si>
  <si>
    <t>Fitzmaurice, Mike</t>
  </si>
  <si>
    <t>Grachev, Nikolay</t>
  </si>
  <si>
    <t>Hendergart, James</t>
  </si>
  <si>
    <t>Henningsen, Jay</t>
  </si>
  <si>
    <t>Iallo, Lucio</t>
  </si>
  <si>
    <t>Ihrig, Ryan</t>
  </si>
  <si>
    <t>Ingle, Marc J.</t>
  </si>
  <si>
    <t>Johnson, David</t>
  </si>
  <si>
    <t>Krapauskas, Mindaugas</t>
  </si>
  <si>
    <t>Kurjan, Eric S.</t>
  </si>
  <si>
    <t>Lang, Eric</t>
  </si>
  <si>
    <t>Lannin, Adrian</t>
  </si>
  <si>
    <t>Moseley, Julia</t>
  </si>
  <si>
    <t>Reeves, Randy</t>
  </si>
  <si>
    <t>Rienstra, Martin</t>
  </si>
  <si>
    <t>Sheperdigian, Janet</t>
  </si>
  <si>
    <t>Thorpe, Steven</t>
  </si>
  <si>
    <t>Usman, Rubina</t>
  </si>
  <si>
    <t>Van Eaton, James</t>
  </si>
  <si>
    <t>Wright, Kevin</t>
  </si>
  <si>
    <t>Wright, Steven M.</t>
  </si>
  <si>
    <t>Yalovsky, David</t>
  </si>
  <si>
    <t>Yee, Tai</t>
  </si>
  <si>
    <t>Yvkoff, Greg</t>
  </si>
  <si>
    <t>Zak, Richard</t>
  </si>
  <si>
    <t>Shanghai</t>
  </si>
  <si>
    <t>Berlin</t>
  </si>
  <si>
    <t>Sydney</t>
  </si>
  <si>
    <t>Madrid</t>
  </si>
  <si>
    <t>Proseware</t>
  </si>
  <si>
    <t>Contoso</t>
  </si>
  <si>
    <t>Bellows</t>
  </si>
  <si>
    <t>Litware</t>
  </si>
  <si>
    <t>Fabrikam</t>
  </si>
  <si>
    <t>Relecloud</t>
  </si>
  <si>
    <t>Lucerne</t>
  </si>
  <si>
    <t>lit-001</t>
  </si>
  <si>
    <t>lit-002</t>
  </si>
  <si>
    <t>lit-003</t>
  </si>
  <si>
    <t>lit-004</t>
  </si>
  <si>
    <t>pro-001</t>
  </si>
  <si>
    <t>pro-002</t>
  </si>
  <si>
    <t>con-001</t>
  </si>
  <si>
    <t>con-002</t>
  </si>
  <si>
    <t>con-003</t>
  </si>
  <si>
    <t>fab-001</t>
  </si>
  <si>
    <t>fab-002</t>
  </si>
  <si>
    <t>fab-003</t>
  </si>
  <si>
    <t>bel-001</t>
  </si>
  <si>
    <t>bel-002</t>
  </si>
  <si>
    <t>bel-003</t>
  </si>
  <si>
    <t>rel-001</t>
  </si>
  <si>
    <t>luc-001</t>
  </si>
  <si>
    <t>luc-002</t>
  </si>
  <si>
    <t>luc-003</t>
  </si>
  <si>
    <t>ÉDITIONS NOD</t>
  </si>
  <si>
    <t>Résumé des ventes annuelles</t>
  </si>
  <si>
    <t>Pays ou région</t>
  </si>
  <si>
    <t>Année dernière</t>
  </si>
  <si>
    <t>Année en cours</t>
  </si>
  <si>
    <t>Royaume-Uni</t>
  </si>
  <si>
    <t>Chine</t>
  </si>
  <si>
    <t>Allemagne</t>
  </si>
  <si>
    <t>Australie</t>
  </si>
  <si>
    <t>Italie</t>
  </si>
  <si>
    <t>Espagne</t>
  </si>
  <si>
    <t>Librairie</t>
  </si>
  <si>
    <t>Numéro du magasin</t>
  </si>
  <si>
    <t>Ville</t>
  </si>
  <si>
    <t>Code postal</t>
  </si>
  <si>
    <t>Année dernière – Ventes</t>
  </si>
  <si>
    <t>Cette année – Ventes</t>
  </si>
  <si>
    <t>Différence</t>
  </si>
  <si>
    <t>Prévisions</t>
  </si>
  <si>
    <t>ID du magasin</t>
  </si>
  <si>
    <t>Londres</t>
  </si>
  <si>
    <t>Auteur</t>
  </si>
  <si>
    <t>Livres vendus</t>
  </si>
  <si>
    <t>Prime</t>
  </si>
  <si>
    <t>Horreur</t>
  </si>
  <si>
    <t>Historique</t>
  </si>
  <si>
    <t>D'Hers, Thierry</t>
  </si>
  <si>
    <t>Non romanesque</t>
  </si>
  <si>
    <t>Roman d'amour</t>
  </si>
  <si>
    <t>Science-fiction</t>
  </si>
  <si>
    <t>Théâtre</t>
  </si>
  <si>
    <t>Année 1</t>
  </si>
  <si>
    <t>Année 2</t>
  </si>
  <si>
    <t>nodpublishers.com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</si>
</sst>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[$$-409]* #,##0.00_);_([$$-409]* \(#,##0.00\);_([$$-409]* &quot;-&quot;??_);_(@_)"/>
    <numFmt numFmtId="166" formatCode="_-* #,##0.00\ [$€-40C]_-;\-* #,##0.00\ [$€-40C]_-;_-* &quot;-&quot;??\ [$€-40C]_-;_-@_-"/>
    <numFmt numFmtId="167" formatCode="_-* #,##0\ [$€-40C]_-;\-* #,##0\ [$€-40C]_-;_-* &quot;-&quot;??\ [$€-40C]_-;_-@_-"/>
  </numFmts>
  <fonts count="8">
    <font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4">
    <border>
      <left/>
      <right/>
      <top/>
      <bottom/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164" fontId="0" fillId="0" borderId="0" xfId="1" applyFont="1"/>
    <xf numFmtId="165" fontId="0" fillId="0" borderId="0" xfId="0" applyNumberFormat="1"/>
    <xf numFmtId="3" fontId="0" fillId="0" borderId="0" xfId="0" applyNumberFormat="1"/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2" xfId="0" applyFont="1" applyBorder="1" applyAlignment="1">
      <alignment horizontal="left"/>
    </xf>
    <xf numFmtId="0" fontId="0" fillId="0" borderId="2" xfId="0" applyFont="1" applyBorder="1"/>
    <xf numFmtId="3" fontId="0" fillId="0" borderId="2" xfId="0" applyNumberFormat="1" applyFont="1" applyBorder="1"/>
    <xf numFmtId="0" fontId="4" fillId="0" borderId="0" xfId="2" applyAlignment="1">
      <alignment horizontal="centerContinuous"/>
    </xf>
    <xf numFmtId="0" fontId="5" fillId="0" borderId="3" xfId="3" applyAlignment="1">
      <alignment horizontal="centerContinuous" vertical="center"/>
    </xf>
    <xf numFmtId="0" fontId="6" fillId="0" borderId="0" xfId="4"/>
    <xf numFmtId="0" fontId="0" fillId="0" borderId="0" xfId="0" applyAlignment="1">
      <alignment horizontal="centerContinuous"/>
    </xf>
    <xf numFmtId="0" fontId="4" fillId="0" borderId="0" xfId="2" applyAlignment="1">
      <alignment horizontal="left"/>
    </xf>
    <xf numFmtId="0" fontId="5" fillId="0" borderId="3" xfId="3" applyAlignment="1">
      <alignment horizontal="left" vertical="center"/>
    </xf>
    <xf numFmtId="0" fontId="7" fillId="0" borderId="0" xfId="0" applyFont="1"/>
    <xf numFmtId="0" fontId="1" fillId="0" borderId="2" xfId="0" applyFont="1" applyBorder="1" applyAlignment="1">
      <alignment vertical="center"/>
    </xf>
    <xf numFmtId="0" fontId="3" fillId="2" borderId="0" xfId="0" applyFont="1" applyFill="1" applyBorder="1"/>
    <xf numFmtId="3" fontId="3" fillId="2" borderId="0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165" fontId="3" fillId="2" borderId="0" xfId="0" applyNumberFormat="1" applyFont="1" applyFill="1" applyBorder="1"/>
    <xf numFmtId="167" fontId="0" fillId="0" borderId="2" xfId="1" applyNumberFormat="1" applyFont="1" applyBorder="1"/>
    <xf numFmtId="167" fontId="0" fillId="0" borderId="2" xfId="0" applyNumberFormat="1" applyFont="1" applyBorder="1"/>
    <xf numFmtId="167" fontId="0" fillId="0" borderId="1" xfId="0" applyNumberFormat="1" applyFont="1" applyBorder="1"/>
    <xf numFmtId="166" fontId="0" fillId="0" borderId="2" xfId="0" applyNumberFormat="1" applyFont="1" applyBorder="1" applyAlignment="1">
      <alignment horizontal="right"/>
    </xf>
  </cellXfs>
  <cellStyles count="5">
    <cellStyle name="Lien hypertexte" xfId="4" builtinId="8"/>
    <cellStyle name="Monétaire" xfId="1" builtinId="4"/>
    <cellStyle name="Normal" xfId="0" builtinId="0"/>
    <cellStyle name="Titre" xfId="2" builtinId="15"/>
    <cellStyle name="Titre 1" xfId="3" builtinId="16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-* #,##0\ [$€-40C]_-;\-* #,##0\ [$€-40C]_-;_-* &quot;-&quot;??\ [$€-40C]_-;_-@_-"/>
      <border diagonalUp="0" diagonalDown="0" outline="0">
        <left/>
        <right/>
        <top style="thin">
          <color theme="5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-* #,##0\ [$€-40C]_-;\-* #,##0\ [$€-40C]_-;_-* &quot;-&quot;??\ [$€-40C]_-;_-@_-"/>
      <border diagonalUp="0" diagonalDown="0" outline="0">
        <left/>
        <right/>
        <top style="thin">
          <color theme="5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-* #,##0\ [$€-40C]_-;\-* #,##0\ [$€-40C]_-;_-* &quot;-&quot;??\ [$€-40C]_-;_-@_-"/>
      <border diagonalUp="0" diagonalDown="0" outline="0">
        <left/>
        <right/>
        <top style="thin">
          <color theme="5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 style="thin">
          <color theme="5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5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5" tint="0.39997558519241921"/>
        </top>
        <bottom/>
        <vertical/>
        <horizontal/>
      </border>
    </dxf>
    <dxf>
      <border outline="0">
        <left style="thin">
          <color theme="5" tint="0.39997558519241921"/>
        </left>
        <top style="thin">
          <color theme="5" tint="0.39997558519241921"/>
        </top>
        <bottom style="thin">
          <color theme="5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5" formatCode="_([$$-409]* #,##0.00_);_([$$-409]* \(#,##0.00\);_([$$-409]* &quot;-&quot;??_);_(@_)"/>
      <fill>
        <patternFill patternType="solid">
          <fgColor theme="5"/>
          <bgColor theme="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* #,##0.00\ [$€-40C]_-;\-* #,##0.00\ [$€-40C]_-;_-* &quot;-&quot;??\ [$€-40C]_-;_-@_-"/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5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border diagonalUp="0" diagonalDown="0" outline="0">
        <left/>
        <right/>
        <top style="thin">
          <color theme="5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5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Open Sans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5" tint="0.39997558519241921"/>
        </top>
        <bottom/>
        <vertical/>
        <horizontal/>
      </border>
    </dxf>
    <dxf>
      <border outline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5"/>
          <bgColor theme="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 style="thin">
          <color theme="5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-* #,##0\ [$€-40C]_-;\-* #,##0\ [$€-40C]_-;_-* &quot;-&quot;??\ [$€-40C]_-;_-@_-"/>
      <border diagonalUp="0" diagonalDown="0" outline="0">
        <left/>
        <right/>
        <top style="thin">
          <color theme="5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-* #,##0\ [$€-40C]_-;\-* #,##0\ [$€-40C]_-;_-* &quot;-&quot;??\ [$€-40C]_-;_-@_-"/>
      <border diagonalUp="0" diagonalDown="0" outline="0">
        <left/>
        <right/>
        <top style="thin">
          <color theme="5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-* #,##0\ [$€-40C]_-;\-* #,##0\ [$€-40C]_-;_-* &quot;-&quot;??\ [$€-40C]_-;_-@_-"/>
      <border diagonalUp="0" diagonalDown="0" outline="0">
        <left/>
        <right/>
        <top style="thin">
          <color theme="5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-* #,##0\ [$€-40C]_-;\-* #,##0\ [$€-40C]_-;_-* &quot;-&quot;??\ [$€-40C]_-;_-@_-"/>
      <border diagonalUp="0" diagonalDown="0" outline="0">
        <left/>
        <right/>
        <top style="thin">
          <color theme="5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 style="thin">
          <color theme="5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5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5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5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5" tint="0.39997558519241921"/>
        </top>
        <bottom/>
        <vertical/>
        <horizontal/>
      </border>
    </dxf>
    <dxf>
      <border outline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5" formatCode="_([$$-409]* #,##0.00_);_([$$-409]* \(#,##0.00\);_([$$-409]* &quot;-&quot;??_);_(@_)"/>
      <fill>
        <patternFill patternType="solid">
          <fgColor theme="5"/>
          <bgColor theme="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-* #,##0\ [$€-40C]_-;\-* #,##0\ [$€-40C]_-;_-* &quot;-&quot;??\ [$€-40C]_-;_-@_-"/>
      <border diagonalUp="0" diagonalDown="0" outline="0">
        <left/>
        <right/>
        <top style="thin">
          <color theme="5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_-* #,##0\ [$€-40C]_-;\-* #,##0\ [$€-40C]_-;_-* &quot;-&quot;??\ [$€-40C]_-;_-@_-"/>
      <border diagonalUp="0" diagonalDown="0" outline="0">
        <left/>
        <right/>
        <top style="thin">
          <color theme="5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5" tint="0.39997558519241921"/>
        </top>
        <bottom/>
      </border>
    </dxf>
    <dxf>
      <border outline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5"/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Résumé!$B$5</c:f>
              <c:strCache>
                <c:ptCount val="1"/>
                <c:pt idx="0">
                  <c:v>Année dernière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8F9-47FC-8FB5-182EF80D60C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8F9-47FC-8FB5-182EF80D60C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8F9-47FC-8FB5-182EF80D60C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8F9-47FC-8FB5-182EF80D60C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8F9-47FC-8FB5-182EF80D60C6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8F9-47FC-8FB5-182EF80D60C6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8F9-47FC-8FB5-182EF80D60C6}"/>
              </c:ext>
            </c:extLst>
          </c:dPt>
          <c:cat>
            <c:strRef>
              <c:f>Résumé!$A$6:$A$12</c:f>
              <c:strCache>
                <c:ptCount val="7"/>
                <c:pt idx="0">
                  <c:v>Royaume-Uni</c:v>
                </c:pt>
                <c:pt idx="1">
                  <c:v>France</c:v>
                </c:pt>
                <c:pt idx="2">
                  <c:v>Chine</c:v>
                </c:pt>
                <c:pt idx="3">
                  <c:v>Allemagne</c:v>
                </c:pt>
                <c:pt idx="4">
                  <c:v>Australie</c:v>
                </c:pt>
                <c:pt idx="5">
                  <c:v>Italie</c:v>
                </c:pt>
                <c:pt idx="6">
                  <c:v>Espagne</c:v>
                </c:pt>
              </c:strCache>
            </c:strRef>
          </c:cat>
          <c:val>
            <c:numRef>
              <c:f>Résumé!$B$6:$B$12</c:f>
              <c:numCache>
                <c:formatCode>_-* #\ ##0\ [$€-40C]_-;\-* #\ ##0\ [$€-40C]_-;_-* "-"??\ [$€-40C]_-;_-@_-</c:formatCode>
                <c:ptCount val="7"/>
                <c:pt idx="0">
                  <c:v>10562525</c:v>
                </c:pt>
                <c:pt idx="1">
                  <c:v>6335752</c:v>
                </c:pt>
                <c:pt idx="2">
                  <c:v>8992570</c:v>
                </c:pt>
                <c:pt idx="3">
                  <c:v>8987835</c:v>
                </c:pt>
                <c:pt idx="4">
                  <c:v>9520485</c:v>
                </c:pt>
                <c:pt idx="5">
                  <c:v>3348134</c:v>
                </c:pt>
                <c:pt idx="6">
                  <c:v>9426070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FE-451B-97E3-49B98EE87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5032304"/>
        <c:axId val="210377984"/>
      </c:barChart>
      <c:catAx>
        <c:axId val="32503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77984"/>
        <c:crosses val="autoZero"/>
        <c:auto val="1"/>
        <c:lblAlgn val="ctr"/>
        <c:lblOffset val="100"/>
        <c:noMultiLvlLbl val="0"/>
      </c:catAx>
      <c:valAx>
        <c:axId val="21037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[$€-40C]_-;\-* #\ ##0\ [$€-40C]_-;_-* &quot;-&quot;??\ [$€-40C]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503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2</xdr:row>
      <xdr:rowOff>0</xdr:rowOff>
    </xdr:from>
    <xdr:to>
      <xdr:col>11</xdr:col>
      <xdr:colOff>609599</xdr:colOff>
      <xdr:row>13</xdr:row>
      <xdr:rowOff>19049</xdr:rowOff>
    </xdr:to>
    <xdr:graphicFrame macro="">
      <xdr:nvGraphicFramePr>
        <xdr:cNvPr id="5" name="Graphique 4" descr="Graphique des ventes des Éditions NOD">
          <a:extLst>
            <a:ext uri="{FF2B5EF4-FFF2-40B4-BE49-F238E27FC236}">
              <a16:creationId xmlns:a16="http://schemas.microsoft.com/office/drawing/2014/main" id="{C0DB2172-3CE1-4EE8-BB17-6ABAF8C7E9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B3C7F10-B117-475D-A54D-AD88064F6D5D}" name="Tableau2" displayName="Tableau2" ref="A5:C12" totalsRowShown="0" headerRowDxfId="32" tableBorderDxfId="31">
  <autoFilter ref="A5:C12" xr:uid="{B9CA2A74-3B11-43F1-AE30-1BFD2C519731}"/>
  <tableColumns count="3">
    <tableColumn id="1" xr3:uid="{5C0DC616-7525-4277-8E20-9D0978742D2F}" name="Pays ou région" dataDxfId="30"/>
    <tableColumn id="2" xr3:uid="{49B89E2C-94FE-4BF6-AA58-31B74F785F87}" name="Année dernière" dataDxfId="29"/>
    <tableColumn id="3" xr3:uid="{95C69A20-74A4-4C97-86D8-86F9F38D8F03}" name="Année en cours" dataDxfId="28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86A015C-7C5F-4B5E-A57F-641B0D4EC7C1}" name="Tableau3" displayName="Tableau3" ref="A1:J20" totalsRowShown="0" headerRowDxfId="27" dataDxfId="26" tableBorderDxfId="25">
  <autoFilter ref="A1:J20" xr:uid="{E367D01B-F738-4F68-9BCE-11EB291D39C8}"/>
  <tableColumns count="10">
    <tableColumn id="1" xr3:uid="{EAF2A101-71D9-4D1F-946C-62301FE4F41E}" name="Librairie" dataDxfId="24"/>
    <tableColumn id="2" xr3:uid="{A81DD4BC-8B62-4B98-BF86-5AE60CA4AAAC}" name="Numéro du magasin" dataDxfId="23"/>
    <tableColumn id="3" xr3:uid="{06C91D22-4483-4BC6-9DAA-E84D3C5FF829}" name="Pays ou région" dataDxfId="22"/>
    <tableColumn id="4" xr3:uid="{D12D6174-802C-41AE-B67A-2D008AE4566B}" name="Ville" dataDxfId="21"/>
    <tableColumn id="5" xr3:uid="{EC5A932A-4095-4060-ADA6-4B47AC24B281}" name="Code postal" dataDxfId="20">
      <calculatedColumnFormula>LEFT(D2,3)</calculatedColumnFormula>
    </tableColumn>
    <tableColumn id="6" xr3:uid="{EC75F7E6-1E43-46C9-82D8-1C049F074029}" name="Année dernière – Ventes" dataDxfId="19"/>
    <tableColumn id="7" xr3:uid="{936B11C4-0535-46DF-BC88-4B468334211C}" name="Cette année – Ventes" dataDxfId="18"/>
    <tableColumn id="8" xr3:uid="{B081DA99-AEA4-4700-919E-A3EE743A177B}" name="Différence" dataDxfId="17">
      <calculatedColumnFormula>G2-F2</calculatedColumnFormula>
    </tableColumn>
    <tableColumn id="9" xr3:uid="{038295AA-6450-4661-B7D4-603DB94982D1}" name="Prévisions" dataDxfId="16">
      <calculatedColumnFormula>G2*1.05</calculatedColumnFormula>
    </tableColumn>
    <tableColumn id="10" xr3:uid="{5F233570-8C9A-451B-8EC2-2E707DA280B7}" name="ID du magasin" dataDxfId="15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FD72279-0FA1-4739-8D3F-4EA1F62C434C}" name="Tableau1" displayName="Tableau1" ref="A1:D37" totalsRowShown="0" headerRowDxfId="14" tableBorderDxfId="13">
  <autoFilter ref="A1:D37" xr:uid="{87310FFD-7EFC-4431-BEF3-10CABBAEF07E}"/>
  <tableColumns count="4">
    <tableColumn id="1" xr3:uid="{D9268232-36AE-476D-9C9E-54CC82FFF5BA}" name="Auteur" dataDxfId="12"/>
    <tableColumn id="2" xr3:uid="{06574B03-3439-4D2C-831D-220F74E3060F}" name="Genre" dataDxfId="11"/>
    <tableColumn id="3" xr3:uid="{31372D9C-49FC-446B-ADC5-135EAAF9E445}" name="Livres vendus" dataDxfId="10"/>
    <tableColumn id="4" xr3:uid="{34011026-5DB3-4491-A382-A68451428B87}" name="Prime" dataDxfId="9"/>
  </tableColumns>
  <tableStyleInfo name="TableStyleLight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DB5AD1E-96BC-4BD0-8A82-03C333C00661}" name="Tableau4" displayName="Tableau4" ref="A1:F20" totalsRowShown="0" headerRowDxfId="8" dataDxfId="7" tableBorderDxfId="6">
  <autoFilter ref="A1:F20" xr:uid="{B23A04B5-ABB0-4909-90F1-E9DE3376D046}"/>
  <tableColumns count="6">
    <tableColumn id="1" xr3:uid="{8D7390DF-7104-4905-BD6F-6FDCB21D2BDE}" name="Librairie" dataDxfId="5"/>
    <tableColumn id="2" xr3:uid="{BA6B82E0-D936-4732-A957-DF53B110D991}" name="Pays ou région" dataDxfId="4"/>
    <tableColumn id="3" xr3:uid="{0D59F1D3-2DAB-430C-AE96-2AAD5894AD8D}" name="Ville" dataDxfId="3"/>
    <tableColumn id="4" xr3:uid="{1498842D-5ACE-4B18-A96C-E7E8F49FEFEE}" name="Année 1" dataDxfId="2"/>
    <tableColumn id="5" xr3:uid="{F602ACC2-673C-4EF0-B927-C19E1977CE3E}" name="Année 2" dataDxfId="1"/>
    <tableColumn id="6" xr3:uid="{0857098D-836A-4BA1-9A45-A13F72EA196D}" name="Différence" dataDxfId="0">
      <calculatedColumnFormula>E2-D2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5"/>
  <sheetViews>
    <sheetView tabSelected="1" workbookViewId="0"/>
  </sheetViews>
  <sheetFormatPr baseColWidth="10" defaultColWidth="9.140625" defaultRowHeight="15"/>
  <cols>
    <col min="1" max="1" width="37.140625" bestFit="1" customWidth="1"/>
    <col min="2" max="2" width="17.28515625" bestFit="1" customWidth="1"/>
    <col min="3" max="3" width="17" bestFit="1" customWidth="1"/>
  </cols>
  <sheetData>
    <row r="1" spans="1:4" s="1" customFormat="1" ht="23.25">
      <c r="A1" s="15" t="s">
        <v>71</v>
      </c>
      <c r="B1" s="11"/>
      <c r="C1" s="11"/>
    </row>
    <row r="2" spans="1:4" s="1" customFormat="1">
      <c r="A2" s="1" t="s">
        <v>104</v>
      </c>
      <c r="B2" s="14"/>
      <c r="C2" s="14"/>
    </row>
    <row r="4" spans="1:4" ht="20.25" thickBot="1">
      <c r="A4" s="16" t="s">
        <v>72</v>
      </c>
      <c r="B4" s="12"/>
      <c r="C4" s="12"/>
    </row>
    <row r="5" spans="1:4" ht="15.75" thickTop="1">
      <c r="A5" s="19" t="s">
        <v>73</v>
      </c>
      <c r="B5" s="19" t="s">
        <v>74</v>
      </c>
      <c r="C5" s="19" t="s">
        <v>75</v>
      </c>
    </row>
    <row r="6" spans="1:4">
      <c r="A6" s="8" t="s">
        <v>76</v>
      </c>
      <c r="B6" s="23">
        <f>SUM(Ventes!F2:F5)</f>
        <v>10562525</v>
      </c>
      <c r="C6" s="23">
        <f>SUM(Ventes!G2:G5)</f>
        <v>12321994</v>
      </c>
      <c r="D6" s="1"/>
    </row>
    <row r="7" spans="1:4">
      <c r="A7" s="8" t="s">
        <v>0</v>
      </c>
      <c r="B7" s="23">
        <f>SUM(Ventes!F6:F7)</f>
        <v>6335752</v>
      </c>
      <c r="C7" s="23">
        <f>SUM(Ventes!G6:G7)</f>
        <v>4983672</v>
      </c>
      <c r="D7" s="1"/>
    </row>
    <row r="8" spans="1:4">
      <c r="A8" s="8" t="s">
        <v>77</v>
      </c>
      <c r="B8" s="23">
        <f>SUM(Ventes!F8:F10)</f>
        <v>8992570</v>
      </c>
      <c r="C8" s="23">
        <f>SUM(Ventes!G8:G10)</f>
        <v>6851693</v>
      </c>
      <c r="D8" s="1"/>
    </row>
    <row r="9" spans="1:4">
      <c r="A9" s="8" t="s">
        <v>78</v>
      </c>
      <c r="B9" s="23">
        <f>SUM(Ventes!F11:F13)</f>
        <v>8987835</v>
      </c>
      <c r="C9" s="23">
        <f>SUM(Ventes!G11:G13)</f>
        <v>8551102</v>
      </c>
      <c r="D9" s="1"/>
    </row>
    <row r="10" spans="1:4">
      <c r="A10" s="8" t="s">
        <v>79</v>
      </c>
      <c r="B10" s="23">
        <f>SUM(Ventes!F14:F16)</f>
        <v>9520485</v>
      </c>
      <c r="C10" s="23">
        <f>SUM(Ventes!G14:G16)</f>
        <v>10093539</v>
      </c>
      <c r="D10" s="1"/>
    </row>
    <row r="11" spans="1:4">
      <c r="A11" s="8" t="s">
        <v>80</v>
      </c>
      <c r="B11" s="24">
        <f>SUM(Ventes!F17)</f>
        <v>3348134</v>
      </c>
      <c r="C11" s="24">
        <f>SUM(Ventes!G17)</f>
        <v>3581635</v>
      </c>
      <c r="D11" s="1"/>
    </row>
    <row r="12" spans="1:4">
      <c r="A12" s="8" t="s">
        <v>81</v>
      </c>
      <c r="B12" s="23">
        <f>SUM(Ventes!F18:F20)</f>
        <v>9426070</v>
      </c>
      <c r="C12" s="23">
        <f>SUM(Ventes!G18:G20)</f>
        <v>8772250</v>
      </c>
      <c r="D12" s="1"/>
    </row>
    <row r="13" spans="1:4">
      <c r="B13" s="3"/>
      <c r="C13" s="3"/>
    </row>
    <row r="15" spans="1:4">
      <c r="A15" s="13"/>
    </row>
    <row r="17" spans="1:3">
      <c r="A17" s="2"/>
      <c r="B17" s="3"/>
      <c r="C17" s="3"/>
    </row>
    <row r="18" spans="1:3">
      <c r="A18" s="2"/>
      <c r="B18" s="3"/>
      <c r="C18" s="3"/>
    </row>
    <row r="19" spans="1:3">
      <c r="A19" s="2"/>
      <c r="B19" s="3"/>
      <c r="C19" s="3"/>
    </row>
    <row r="20" spans="1:3">
      <c r="A20" s="2"/>
      <c r="B20" s="3"/>
      <c r="C20" s="3"/>
    </row>
    <row r="21" spans="1:3">
      <c r="A21" s="2"/>
      <c r="B21" s="3"/>
      <c r="C21" s="3"/>
    </row>
    <row r="22" spans="1:3">
      <c r="A22" s="2"/>
      <c r="B22" s="4"/>
      <c r="C22" s="4"/>
    </row>
    <row r="23" spans="1:3">
      <c r="A23" s="2"/>
      <c r="B23" s="3"/>
      <c r="C23" s="3"/>
    </row>
    <row r="24" spans="1:3">
      <c r="B24" s="1"/>
    </row>
    <row r="25" spans="1:3">
      <c r="B25" s="1"/>
    </row>
    <row r="26" spans="1:3">
      <c r="B26" s="1"/>
    </row>
    <row r="27" spans="1:3">
      <c r="B27" s="1"/>
    </row>
    <row r="28" spans="1:3">
      <c r="B28" s="1"/>
    </row>
    <row r="29" spans="1:3">
      <c r="B29" s="1"/>
    </row>
    <row r="30" spans="1:3">
      <c r="B30" s="1"/>
    </row>
    <row r="31" spans="1:3">
      <c r="B31" s="1"/>
    </row>
    <row r="32" spans="1:3">
      <c r="B32" s="1"/>
    </row>
    <row r="33" spans="1:2">
      <c r="B33" s="1"/>
    </row>
    <row r="34" spans="1:2">
      <c r="B34" s="1"/>
    </row>
    <row r="35" spans="1:2">
      <c r="B35" s="1"/>
    </row>
    <row r="36" spans="1:2">
      <c r="B36" s="1"/>
    </row>
    <row r="37" spans="1:2">
      <c r="B37" s="1"/>
    </row>
    <row r="38" spans="1:2">
      <c r="B38" s="1"/>
    </row>
    <row r="39" spans="1:2">
      <c r="B39" s="1"/>
    </row>
    <row r="40" spans="1:2">
      <c r="A40" s="17"/>
      <c r="B40" s="17"/>
    </row>
    <row r="41" spans="1:2">
      <c r="A41" s="17"/>
      <c r="B41" s="17"/>
    </row>
    <row r="42" spans="1:2">
      <c r="A42" s="17"/>
      <c r="B42" s="17"/>
    </row>
    <row r="43" spans="1:2">
      <c r="A43" s="17"/>
      <c r="B43" s="17"/>
    </row>
    <row r="44" spans="1:2">
      <c r="A44" s="17"/>
      <c r="B44" s="17"/>
    </row>
    <row r="45" spans="1:2">
      <c r="A45" s="17"/>
      <c r="B45" s="17"/>
    </row>
    <row r="46" spans="1:2">
      <c r="A46" s="17"/>
      <c r="B46" s="17"/>
    </row>
    <row r="47" spans="1:2">
      <c r="A47" s="17"/>
      <c r="B47" s="17"/>
    </row>
    <row r="48" spans="1:2">
      <c r="A48" s="17"/>
      <c r="B48" s="17"/>
    </row>
    <row r="49" spans="1:2">
      <c r="A49" s="17"/>
      <c r="B49" s="17"/>
    </row>
    <row r="50" spans="1:2">
      <c r="A50" s="17"/>
      <c r="B50" s="17"/>
    </row>
    <row r="51" spans="1:2">
      <c r="A51" s="17"/>
      <c r="B51" s="17"/>
    </row>
    <row r="52" spans="1:2">
      <c r="A52" s="17"/>
      <c r="B52" s="17"/>
    </row>
    <row r="53" spans="1:2">
      <c r="A53" s="17"/>
      <c r="B53" s="17"/>
    </row>
    <row r="54" spans="1:2">
      <c r="A54" s="17"/>
      <c r="B54" s="17"/>
    </row>
    <row r="55" spans="1:2">
      <c r="A55" s="17"/>
      <c r="B55" s="17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workbookViewId="0"/>
  </sheetViews>
  <sheetFormatPr baseColWidth="10" defaultColWidth="9.140625" defaultRowHeight="15"/>
  <cols>
    <col min="1" max="1" width="10.5703125" bestFit="1" customWidth="1"/>
    <col min="2" max="2" width="21.140625" bestFit="1" customWidth="1"/>
    <col min="3" max="3" width="16.140625" bestFit="1" customWidth="1"/>
    <col min="4" max="4" width="9" bestFit="1" customWidth="1"/>
    <col min="5" max="5" width="13.7109375" style="1" bestFit="1" customWidth="1"/>
    <col min="6" max="6" width="27.28515625" style="4" bestFit="1" customWidth="1"/>
    <col min="7" max="7" width="24.140625" style="4" bestFit="1" customWidth="1"/>
    <col min="8" max="9" width="14.28515625" style="4" bestFit="1" customWidth="1"/>
    <col min="10" max="10" width="15.5703125" bestFit="1" customWidth="1"/>
    <col min="11" max="12" width="15.28515625" bestFit="1" customWidth="1"/>
  </cols>
  <sheetData>
    <row r="1" spans="1:12">
      <c r="A1" s="19" t="s">
        <v>82</v>
      </c>
      <c r="B1" s="21" t="s">
        <v>83</v>
      </c>
      <c r="C1" s="19" t="s">
        <v>73</v>
      </c>
      <c r="D1" s="19" t="s">
        <v>84</v>
      </c>
      <c r="E1" s="19" t="s">
        <v>85</v>
      </c>
      <c r="F1" s="22" t="s">
        <v>86</v>
      </c>
      <c r="G1" s="22" t="s">
        <v>87</v>
      </c>
      <c r="H1" s="22" t="s">
        <v>88</v>
      </c>
      <c r="I1" s="22" t="s">
        <v>89</v>
      </c>
      <c r="J1" s="19" t="s">
        <v>90</v>
      </c>
    </row>
    <row r="2" spans="1:12">
      <c r="A2" s="9" t="s">
        <v>48</v>
      </c>
      <c r="B2" s="8" t="s">
        <v>52</v>
      </c>
      <c r="C2" s="9" t="s">
        <v>76</v>
      </c>
      <c r="D2" s="9" t="s">
        <v>91</v>
      </c>
      <c r="E2" s="9" t="str">
        <f>LEFT(D2,3)</f>
        <v>Lon</v>
      </c>
      <c r="F2" s="24">
        <v>3608151</v>
      </c>
      <c r="G2" s="24">
        <v>3582084</v>
      </c>
      <c r="H2" s="24">
        <f>G2-F2</f>
        <v>-26067</v>
      </c>
      <c r="I2" s="24">
        <f>G2*1.05</f>
        <v>3761188.2</v>
      </c>
      <c r="J2" s="9"/>
    </row>
    <row r="3" spans="1:12">
      <c r="A3" s="9" t="s">
        <v>48</v>
      </c>
      <c r="B3" s="8" t="s">
        <v>53</v>
      </c>
      <c r="C3" s="9" t="s">
        <v>76</v>
      </c>
      <c r="D3" s="9" t="s">
        <v>91</v>
      </c>
      <c r="E3" s="9" t="str">
        <f t="shared" ref="E3:E20" si="0">LEFT(D3,3)</f>
        <v>Lon</v>
      </c>
      <c r="F3" s="24">
        <v>2139830</v>
      </c>
      <c r="G3" s="24">
        <v>2872246</v>
      </c>
      <c r="H3" s="24">
        <f t="shared" ref="H3:H20" si="1">G3-F3</f>
        <v>732416</v>
      </c>
      <c r="I3" s="24">
        <f t="shared" ref="I3:I20" si="2">G3*1.05</f>
        <v>3015858.3000000003</v>
      </c>
      <c r="J3" s="9"/>
      <c r="K3" s="4"/>
      <c r="L3" s="4"/>
    </row>
    <row r="4" spans="1:12">
      <c r="A4" s="9" t="s">
        <v>48</v>
      </c>
      <c r="B4" s="8" t="s">
        <v>54</v>
      </c>
      <c r="C4" s="9" t="s">
        <v>76</v>
      </c>
      <c r="D4" s="9" t="s">
        <v>91</v>
      </c>
      <c r="E4" s="9" t="str">
        <f t="shared" si="0"/>
        <v>Lon</v>
      </c>
      <c r="F4" s="24">
        <v>2424656</v>
      </c>
      <c r="G4" s="24">
        <v>3336659</v>
      </c>
      <c r="H4" s="24">
        <f t="shared" si="1"/>
        <v>912003</v>
      </c>
      <c r="I4" s="24">
        <f t="shared" si="2"/>
        <v>3503491.95</v>
      </c>
      <c r="J4" s="9"/>
    </row>
    <row r="5" spans="1:12">
      <c r="A5" s="9" t="s">
        <v>48</v>
      </c>
      <c r="B5" s="8" t="s">
        <v>55</v>
      </c>
      <c r="C5" s="9" t="s">
        <v>76</v>
      </c>
      <c r="D5" s="9" t="s">
        <v>91</v>
      </c>
      <c r="E5" s="9" t="str">
        <f t="shared" si="0"/>
        <v>Lon</v>
      </c>
      <c r="F5" s="24">
        <v>2389888</v>
      </c>
      <c r="G5" s="24">
        <v>2531005</v>
      </c>
      <c r="H5" s="24">
        <f t="shared" si="1"/>
        <v>141117</v>
      </c>
      <c r="I5" s="24">
        <f t="shared" si="2"/>
        <v>2657555.25</v>
      </c>
      <c r="J5" s="9"/>
      <c r="K5" s="4"/>
    </row>
    <row r="6" spans="1:12">
      <c r="A6" s="9" t="s">
        <v>45</v>
      </c>
      <c r="B6" s="8" t="s">
        <v>56</v>
      </c>
      <c r="C6" s="9" t="s">
        <v>0</v>
      </c>
      <c r="D6" s="9" t="s">
        <v>1</v>
      </c>
      <c r="E6" s="9" t="str">
        <f t="shared" si="0"/>
        <v>Par</v>
      </c>
      <c r="F6" s="24">
        <v>3555275</v>
      </c>
      <c r="G6" s="24">
        <v>2070881</v>
      </c>
      <c r="H6" s="24">
        <f t="shared" si="1"/>
        <v>-1484394</v>
      </c>
      <c r="I6" s="24">
        <f t="shared" si="2"/>
        <v>2174425.0500000003</v>
      </c>
      <c r="J6" s="9"/>
      <c r="K6" s="4"/>
      <c r="L6" s="4"/>
    </row>
    <row r="7" spans="1:12">
      <c r="A7" s="9" t="s">
        <v>45</v>
      </c>
      <c r="B7" s="8" t="s">
        <v>57</v>
      </c>
      <c r="C7" s="9" t="s">
        <v>0</v>
      </c>
      <c r="D7" s="9" t="s">
        <v>1</v>
      </c>
      <c r="E7" s="9" t="str">
        <f t="shared" si="0"/>
        <v>Par</v>
      </c>
      <c r="F7" s="24">
        <v>2780477</v>
      </c>
      <c r="G7" s="24">
        <v>2912791</v>
      </c>
      <c r="H7" s="24">
        <f t="shared" si="1"/>
        <v>132314</v>
      </c>
      <c r="I7" s="24">
        <f t="shared" si="2"/>
        <v>3058430.5500000003</v>
      </c>
      <c r="J7" s="9"/>
    </row>
    <row r="8" spans="1:12">
      <c r="A8" s="9" t="s">
        <v>46</v>
      </c>
      <c r="B8" s="8" t="s">
        <v>58</v>
      </c>
      <c r="C8" s="9" t="s">
        <v>77</v>
      </c>
      <c r="D8" s="9" t="s">
        <v>41</v>
      </c>
      <c r="E8" s="9" t="str">
        <f t="shared" si="0"/>
        <v>Sha</v>
      </c>
      <c r="F8" s="24">
        <v>2985817</v>
      </c>
      <c r="G8" s="24">
        <v>2682489</v>
      </c>
      <c r="H8" s="24">
        <f t="shared" si="1"/>
        <v>-303328</v>
      </c>
      <c r="I8" s="24">
        <f t="shared" si="2"/>
        <v>2816613.45</v>
      </c>
      <c r="J8" s="9"/>
      <c r="K8" s="4"/>
      <c r="L8" s="4"/>
    </row>
    <row r="9" spans="1:12">
      <c r="A9" s="9" t="s">
        <v>46</v>
      </c>
      <c r="B9" s="8" t="s">
        <v>59</v>
      </c>
      <c r="C9" s="9" t="s">
        <v>77</v>
      </c>
      <c r="D9" s="9" t="s">
        <v>41</v>
      </c>
      <c r="E9" s="9" t="str">
        <f t="shared" si="0"/>
        <v>Sha</v>
      </c>
      <c r="F9" s="24">
        <v>2867032</v>
      </c>
      <c r="G9" s="24">
        <v>2008626</v>
      </c>
      <c r="H9" s="24">
        <f t="shared" si="1"/>
        <v>-858406</v>
      </c>
      <c r="I9" s="24">
        <f t="shared" si="2"/>
        <v>2109057.3000000003</v>
      </c>
      <c r="J9" s="9"/>
    </row>
    <row r="10" spans="1:12">
      <c r="A10" s="9" t="s">
        <v>46</v>
      </c>
      <c r="B10" s="8" t="s">
        <v>60</v>
      </c>
      <c r="C10" s="9" t="s">
        <v>77</v>
      </c>
      <c r="D10" s="9" t="s">
        <v>41</v>
      </c>
      <c r="E10" s="9" t="str">
        <f t="shared" si="0"/>
        <v>Sha</v>
      </c>
      <c r="F10" s="24">
        <v>3139721</v>
      </c>
      <c r="G10" s="24">
        <v>2160578</v>
      </c>
      <c r="H10" s="24">
        <f t="shared" si="1"/>
        <v>-979143</v>
      </c>
      <c r="I10" s="24">
        <f t="shared" si="2"/>
        <v>2268606.9</v>
      </c>
      <c r="J10" s="9"/>
    </row>
    <row r="11" spans="1:12">
      <c r="A11" s="9" t="s">
        <v>49</v>
      </c>
      <c r="B11" s="8" t="s">
        <v>61</v>
      </c>
      <c r="C11" s="9" t="s">
        <v>78</v>
      </c>
      <c r="D11" s="9" t="s">
        <v>42</v>
      </c>
      <c r="E11" s="9" t="str">
        <f t="shared" si="0"/>
        <v>Ber</v>
      </c>
      <c r="F11" s="24">
        <v>3288489</v>
      </c>
      <c r="G11" s="24">
        <v>2372983</v>
      </c>
      <c r="H11" s="24">
        <f t="shared" si="1"/>
        <v>-915506</v>
      </c>
      <c r="I11" s="24">
        <f t="shared" si="2"/>
        <v>2491632.15</v>
      </c>
      <c r="J11" s="9"/>
      <c r="K11" s="4"/>
      <c r="L11" s="4"/>
    </row>
    <row r="12" spans="1:12">
      <c r="A12" s="9" t="s">
        <v>49</v>
      </c>
      <c r="B12" s="8" t="s">
        <v>62</v>
      </c>
      <c r="C12" s="9" t="s">
        <v>78</v>
      </c>
      <c r="D12" s="9" t="s">
        <v>42</v>
      </c>
      <c r="E12" s="9" t="str">
        <f t="shared" si="0"/>
        <v>Ber</v>
      </c>
      <c r="F12" s="24">
        <v>3089641</v>
      </c>
      <c r="G12" s="24">
        <v>3372304</v>
      </c>
      <c r="H12" s="24">
        <f t="shared" si="1"/>
        <v>282663</v>
      </c>
      <c r="I12" s="24">
        <f t="shared" si="2"/>
        <v>3540919.2</v>
      </c>
      <c r="J12" s="9"/>
    </row>
    <row r="13" spans="1:12">
      <c r="A13" s="9" t="s">
        <v>49</v>
      </c>
      <c r="B13" s="8" t="s">
        <v>63</v>
      </c>
      <c r="C13" s="9" t="s">
        <v>78</v>
      </c>
      <c r="D13" s="9" t="s">
        <v>42</v>
      </c>
      <c r="E13" s="9" t="str">
        <f t="shared" si="0"/>
        <v>Ber</v>
      </c>
      <c r="F13" s="24">
        <v>2609705</v>
      </c>
      <c r="G13" s="24">
        <v>2805815</v>
      </c>
      <c r="H13" s="24">
        <f t="shared" si="1"/>
        <v>196110</v>
      </c>
      <c r="I13" s="24">
        <f t="shared" si="2"/>
        <v>2946105.75</v>
      </c>
      <c r="J13" s="9"/>
    </row>
    <row r="14" spans="1:12">
      <c r="A14" s="9" t="s">
        <v>47</v>
      </c>
      <c r="B14" s="8" t="s">
        <v>64</v>
      </c>
      <c r="C14" s="9" t="s">
        <v>79</v>
      </c>
      <c r="D14" s="9" t="s">
        <v>43</v>
      </c>
      <c r="E14" s="9" t="str">
        <f t="shared" si="0"/>
        <v>Syd</v>
      </c>
      <c r="F14" s="24">
        <v>3614609</v>
      </c>
      <c r="G14" s="24">
        <v>3889178</v>
      </c>
      <c r="H14" s="24">
        <f t="shared" si="1"/>
        <v>274569</v>
      </c>
      <c r="I14" s="24">
        <f t="shared" si="2"/>
        <v>4083636.9000000004</v>
      </c>
      <c r="J14" s="9"/>
      <c r="K14" s="4"/>
      <c r="L14" s="4"/>
    </row>
    <row r="15" spans="1:12">
      <c r="A15" s="9" t="s">
        <v>47</v>
      </c>
      <c r="B15" s="8" t="s">
        <v>65</v>
      </c>
      <c r="C15" s="9" t="s">
        <v>79</v>
      </c>
      <c r="D15" s="9" t="s">
        <v>43</v>
      </c>
      <c r="E15" s="9" t="str">
        <f t="shared" si="0"/>
        <v>Syd</v>
      </c>
      <c r="F15" s="24">
        <v>2476185</v>
      </c>
      <c r="G15" s="24">
        <v>3821090</v>
      </c>
      <c r="H15" s="24">
        <f t="shared" si="1"/>
        <v>1344905</v>
      </c>
      <c r="I15" s="24">
        <f t="shared" si="2"/>
        <v>4012144.5</v>
      </c>
      <c r="J15" s="9"/>
    </row>
    <row r="16" spans="1:12">
      <c r="A16" s="9" t="s">
        <v>47</v>
      </c>
      <c r="B16" s="8" t="s">
        <v>66</v>
      </c>
      <c r="C16" s="9" t="s">
        <v>79</v>
      </c>
      <c r="D16" s="9" t="s">
        <v>43</v>
      </c>
      <c r="E16" s="9" t="str">
        <f t="shared" si="0"/>
        <v>Syd</v>
      </c>
      <c r="F16" s="24">
        <v>3429691</v>
      </c>
      <c r="G16" s="24">
        <v>2383271</v>
      </c>
      <c r="H16" s="24">
        <f t="shared" si="1"/>
        <v>-1046420</v>
      </c>
      <c r="I16" s="24">
        <f t="shared" si="2"/>
        <v>2502434.5500000003</v>
      </c>
      <c r="J16" s="9"/>
    </row>
    <row r="17" spans="1:12">
      <c r="A17" s="9" t="s">
        <v>50</v>
      </c>
      <c r="B17" s="8" t="s">
        <v>67</v>
      </c>
      <c r="C17" s="9" t="s">
        <v>80</v>
      </c>
      <c r="D17" s="9" t="s">
        <v>2</v>
      </c>
      <c r="E17" s="9" t="str">
        <f t="shared" si="0"/>
        <v>Rom</v>
      </c>
      <c r="F17" s="24">
        <v>3348134</v>
      </c>
      <c r="G17" s="24">
        <v>3581635</v>
      </c>
      <c r="H17" s="24">
        <f t="shared" si="1"/>
        <v>233501</v>
      </c>
      <c r="I17" s="24">
        <f t="shared" si="2"/>
        <v>3760716.75</v>
      </c>
      <c r="J17" s="9"/>
      <c r="K17" s="4"/>
      <c r="L17" s="4"/>
    </row>
    <row r="18" spans="1:12">
      <c r="A18" s="9" t="s">
        <v>51</v>
      </c>
      <c r="B18" s="8" t="s">
        <v>68</v>
      </c>
      <c r="C18" s="9" t="s">
        <v>81</v>
      </c>
      <c r="D18" s="9" t="s">
        <v>44</v>
      </c>
      <c r="E18" s="9" t="str">
        <f t="shared" si="0"/>
        <v>Mad</v>
      </c>
      <c r="F18" s="24">
        <v>2258425</v>
      </c>
      <c r="G18" s="24">
        <v>2885214</v>
      </c>
      <c r="H18" s="24">
        <f t="shared" si="1"/>
        <v>626789</v>
      </c>
      <c r="I18" s="24">
        <f t="shared" si="2"/>
        <v>3029474.7</v>
      </c>
      <c r="J18" s="9"/>
      <c r="K18" s="4"/>
      <c r="L18" s="4"/>
    </row>
    <row r="19" spans="1:12">
      <c r="A19" s="9" t="s">
        <v>51</v>
      </c>
      <c r="B19" s="8" t="s">
        <v>69</v>
      </c>
      <c r="C19" s="9" t="s">
        <v>81</v>
      </c>
      <c r="D19" s="9" t="s">
        <v>44</v>
      </c>
      <c r="E19" s="9" t="str">
        <f t="shared" si="0"/>
        <v>Mad</v>
      </c>
      <c r="F19" s="24">
        <v>3300197</v>
      </c>
      <c r="G19" s="24">
        <v>3381493</v>
      </c>
      <c r="H19" s="24">
        <f t="shared" si="1"/>
        <v>81296</v>
      </c>
      <c r="I19" s="24">
        <f t="shared" si="2"/>
        <v>3550567.6500000004</v>
      </c>
      <c r="J19" s="9"/>
    </row>
    <row r="20" spans="1:12">
      <c r="A20" s="7" t="s">
        <v>51</v>
      </c>
      <c r="B20" s="6" t="s">
        <v>70</v>
      </c>
      <c r="C20" s="7" t="s">
        <v>81</v>
      </c>
      <c r="D20" s="7" t="s">
        <v>44</v>
      </c>
      <c r="E20" s="9" t="str">
        <f t="shared" si="0"/>
        <v>Mad</v>
      </c>
      <c r="F20" s="25">
        <v>3867448</v>
      </c>
      <c r="G20" s="25">
        <v>2505543</v>
      </c>
      <c r="H20" s="25">
        <f t="shared" si="1"/>
        <v>-1361905</v>
      </c>
      <c r="I20" s="25">
        <f t="shared" si="2"/>
        <v>2630820.15</v>
      </c>
      <c r="J20" s="7"/>
    </row>
    <row r="26" spans="1:12">
      <c r="A26" s="17"/>
      <c r="B26" s="17"/>
      <c r="C26" s="17"/>
      <c r="D26" s="17"/>
      <c r="E26" s="17"/>
    </row>
    <row r="27" spans="1:12">
      <c r="A27" s="17"/>
      <c r="B27" s="17"/>
      <c r="C27" s="17"/>
      <c r="D27" s="17"/>
      <c r="E27" s="17"/>
    </row>
    <row r="28" spans="1:12">
      <c r="A28" s="17"/>
      <c r="B28" s="17"/>
      <c r="C28" s="17"/>
      <c r="D28" s="17"/>
      <c r="E28" s="17"/>
    </row>
    <row r="29" spans="1:12">
      <c r="A29" s="17"/>
      <c r="B29" s="17"/>
      <c r="C29" s="17"/>
      <c r="D29" s="17"/>
      <c r="E29" s="17"/>
    </row>
    <row r="30" spans="1:12">
      <c r="A30" s="17"/>
      <c r="B30" s="17"/>
      <c r="C30" s="17"/>
      <c r="D30" s="17"/>
      <c r="E30" s="17"/>
    </row>
    <row r="31" spans="1:12">
      <c r="A31" s="17"/>
      <c r="B31" s="17"/>
      <c r="C31" s="17"/>
      <c r="D31" s="17"/>
      <c r="E31" s="17"/>
    </row>
    <row r="32" spans="1:12">
      <c r="A32" s="17"/>
      <c r="B32" s="17"/>
      <c r="C32" s="17"/>
      <c r="D32" s="17"/>
      <c r="E32" s="17"/>
    </row>
    <row r="33" spans="1:5">
      <c r="A33" s="17"/>
      <c r="B33" s="17"/>
      <c r="C33" s="17"/>
      <c r="D33" s="17"/>
      <c r="E33" s="17"/>
    </row>
    <row r="34" spans="1:5">
      <c r="A34" s="17"/>
      <c r="B34" s="17"/>
      <c r="C34" s="17"/>
      <c r="D34" s="17"/>
      <c r="E34" s="17"/>
    </row>
    <row r="35" spans="1:5">
      <c r="A35" s="17"/>
      <c r="B35" s="17"/>
      <c r="C35" s="17"/>
      <c r="D35" s="17"/>
      <c r="E35" s="17"/>
    </row>
    <row r="36" spans="1:5">
      <c r="A36" s="17"/>
      <c r="B36" s="17"/>
      <c r="C36" s="17"/>
      <c r="D36" s="17"/>
      <c r="E36" s="17"/>
    </row>
    <row r="37" spans="1:5">
      <c r="A37" s="17"/>
      <c r="B37" s="17"/>
      <c r="C37" s="17"/>
      <c r="D37" s="17"/>
      <c r="E37" s="17"/>
    </row>
    <row r="38" spans="1:5">
      <c r="A38" s="17"/>
      <c r="B38" s="17"/>
      <c r="C38" s="17"/>
      <c r="D38" s="17"/>
      <c r="E38" s="17"/>
    </row>
    <row r="39" spans="1:5">
      <c r="A39" s="17"/>
      <c r="B39" s="17"/>
      <c r="C39" s="17"/>
      <c r="D39" s="17"/>
      <c r="E39" s="17"/>
    </row>
    <row r="40" spans="1:5">
      <c r="A40" s="17"/>
      <c r="B40" s="17"/>
      <c r="C40" s="17"/>
      <c r="D40" s="17"/>
      <c r="E40" s="17"/>
    </row>
    <row r="41" spans="1:5">
      <c r="A41" s="17"/>
      <c r="B41" s="17"/>
      <c r="C41" s="17"/>
      <c r="D41" s="17"/>
      <c r="E41" s="17"/>
    </row>
    <row r="42" spans="1:5">
      <c r="A42" s="17"/>
      <c r="B42" s="17"/>
      <c r="C42" s="17"/>
      <c r="D42" s="17"/>
      <c r="E42" s="17"/>
    </row>
    <row r="43" spans="1:5">
      <c r="A43" s="17"/>
      <c r="B43" s="17"/>
      <c r="C43" s="17"/>
      <c r="D43" s="17"/>
      <c r="E43" s="17"/>
    </row>
    <row r="44" spans="1:5">
      <c r="A44" s="17"/>
      <c r="B44" s="17"/>
    </row>
    <row r="45" spans="1:5">
      <c r="A45" s="17"/>
      <c r="B45" s="17"/>
    </row>
    <row r="46" spans="1:5">
      <c r="A46" s="17"/>
      <c r="B46" s="17"/>
    </row>
    <row r="47" spans="1:5">
      <c r="A47" s="17"/>
      <c r="B47" s="17"/>
    </row>
    <row r="48" spans="1:5">
      <c r="A48" s="17"/>
      <c r="B48" s="17"/>
    </row>
    <row r="49" spans="1:2">
      <c r="A49" s="17"/>
      <c r="B49" s="17"/>
    </row>
    <row r="50" spans="1:2">
      <c r="A50" s="17"/>
      <c r="B50" s="17"/>
    </row>
    <row r="51" spans="1:2">
      <c r="A51" s="17"/>
      <c r="B51" s="17"/>
    </row>
    <row r="52" spans="1:2">
      <c r="A52" s="17"/>
      <c r="B52" s="17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8"/>
  <sheetViews>
    <sheetView workbookViewId="0"/>
  </sheetViews>
  <sheetFormatPr baseColWidth="10" defaultColWidth="9.140625" defaultRowHeight="15"/>
  <cols>
    <col min="1" max="1" width="21.28515625" bestFit="1" customWidth="1"/>
    <col min="2" max="2" width="16.42578125" bestFit="1" customWidth="1"/>
    <col min="3" max="3" width="15.28515625" style="5" bestFit="1" customWidth="1"/>
    <col min="4" max="4" width="8.5703125" bestFit="1" customWidth="1"/>
  </cols>
  <sheetData>
    <row r="1" spans="1:4">
      <c r="A1" s="19" t="s">
        <v>92</v>
      </c>
      <c r="B1" s="19" t="s">
        <v>3</v>
      </c>
      <c r="C1" s="20" t="s">
        <v>93</v>
      </c>
      <c r="D1" s="19" t="s">
        <v>94</v>
      </c>
    </row>
    <row r="2" spans="1:4">
      <c r="A2" s="18" t="s">
        <v>4</v>
      </c>
      <c r="B2" s="9" t="s">
        <v>95</v>
      </c>
      <c r="C2" s="10">
        <v>15016</v>
      </c>
      <c r="D2" s="26"/>
    </row>
    <row r="3" spans="1:4">
      <c r="A3" s="18" t="s">
        <v>5</v>
      </c>
      <c r="B3" s="9" t="s">
        <v>6</v>
      </c>
      <c r="C3" s="10">
        <v>14278</v>
      </c>
      <c r="D3" s="26"/>
    </row>
    <row r="4" spans="1:4">
      <c r="A4" s="18" t="s">
        <v>7</v>
      </c>
      <c r="B4" s="9" t="s">
        <v>96</v>
      </c>
      <c r="C4" s="10">
        <v>16513</v>
      </c>
      <c r="D4" s="26"/>
    </row>
    <row r="5" spans="1:4">
      <c r="A5" s="18" t="s">
        <v>8</v>
      </c>
      <c r="B5" s="9" t="s">
        <v>95</v>
      </c>
      <c r="C5" s="10">
        <v>19263</v>
      </c>
      <c r="D5" s="26"/>
    </row>
    <row r="6" spans="1:4">
      <c r="A6" s="18" t="s">
        <v>9</v>
      </c>
      <c r="B6" s="9" t="s">
        <v>10</v>
      </c>
      <c r="C6" s="10">
        <v>18955</v>
      </c>
      <c r="D6" s="26"/>
    </row>
    <row r="7" spans="1:4">
      <c r="A7" s="18" t="s">
        <v>11</v>
      </c>
      <c r="B7" s="9" t="s">
        <v>10</v>
      </c>
      <c r="C7" s="10">
        <v>18063</v>
      </c>
      <c r="D7" s="26"/>
    </row>
    <row r="8" spans="1:4">
      <c r="A8" s="18" t="s">
        <v>97</v>
      </c>
      <c r="B8" s="9" t="s">
        <v>98</v>
      </c>
      <c r="C8" s="10">
        <v>6346</v>
      </c>
      <c r="D8" s="26"/>
    </row>
    <row r="9" spans="1:4">
      <c r="A9" s="18" t="s">
        <v>12</v>
      </c>
      <c r="B9" s="9" t="s">
        <v>98</v>
      </c>
      <c r="C9" s="10">
        <v>17080</v>
      </c>
      <c r="D9" s="26"/>
    </row>
    <row r="10" spans="1:4">
      <c r="A10" s="18" t="s">
        <v>13</v>
      </c>
      <c r="B10" s="9" t="s">
        <v>6</v>
      </c>
      <c r="C10" s="10">
        <v>14608</v>
      </c>
      <c r="D10" s="26"/>
    </row>
    <row r="11" spans="1:4">
      <c r="A11" s="18" t="s">
        <v>14</v>
      </c>
      <c r="B11" s="9" t="s">
        <v>99</v>
      </c>
      <c r="C11" s="10">
        <v>10694</v>
      </c>
      <c r="D11" s="26"/>
    </row>
    <row r="12" spans="1:4">
      <c r="A12" s="18" t="s">
        <v>15</v>
      </c>
      <c r="B12" s="9" t="s">
        <v>6</v>
      </c>
      <c r="C12" s="10">
        <v>10161</v>
      </c>
      <c r="D12" s="26"/>
    </row>
    <row r="13" spans="1:4">
      <c r="A13" s="18" t="s">
        <v>16</v>
      </c>
      <c r="B13" s="9" t="s">
        <v>100</v>
      </c>
      <c r="C13" s="10">
        <v>9809</v>
      </c>
      <c r="D13" s="26"/>
    </row>
    <row r="14" spans="1:4">
      <c r="A14" s="18" t="s">
        <v>17</v>
      </c>
      <c r="B14" s="9" t="s">
        <v>10</v>
      </c>
      <c r="C14" s="10">
        <v>8173</v>
      </c>
      <c r="D14" s="26"/>
    </row>
    <row r="15" spans="1:4">
      <c r="A15" s="18" t="s">
        <v>18</v>
      </c>
      <c r="B15" s="9" t="s">
        <v>10</v>
      </c>
      <c r="C15" s="10">
        <v>8633</v>
      </c>
      <c r="D15" s="26"/>
    </row>
    <row r="16" spans="1:4">
      <c r="A16" s="18" t="s">
        <v>19</v>
      </c>
      <c r="B16" s="9" t="s">
        <v>10</v>
      </c>
      <c r="C16" s="10">
        <v>7792</v>
      </c>
      <c r="D16" s="26"/>
    </row>
    <row r="17" spans="1:4">
      <c r="A17" s="18" t="s">
        <v>20</v>
      </c>
      <c r="B17" s="9" t="s">
        <v>95</v>
      </c>
      <c r="C17" s="10">
        <v>7182</v>
      </c>
      <c r="D17" s="26"/>
    </row>
    <row r="18" spans="1:4">
      <c r="A18" s="18" t="s">
        <v>21</v>
      </c>
      <c r="B18" s="9" t="s">
        <v>99</v>
      </c>
      <c r="C18" s="10">
        <v>6819</v>
      </c>
      <c r="D18" s="26"/>
    </row>
    <row r="19" spans="1:4">
      <c r="A19" s="18" t="s">
        <v>22</v>
      </c>
      <c r="B19" s="9" t="s">
        <v>99</v>
      </c>
      <c r="C19" s="10">
        <v>12844</v>
      </c>
      <c r="D19" s="26"/>
    </row>
    <row r="20" spans="1:4">
      <c r="A20" s="18" t="s">
        <v>23</v>
      </c>
      <c r="B20" s="9" t="s">
        <v>100</v>
      </c>
      <c r="C20" s="10">
        <v>7945</v>
      </c>
      <c r="D20" s="26"/>
    </row>
    <row r="21" spans="1:4">
      <c r="A21" s="18" t="s">
        <v>24</v>
      </c>
      <c r="B21" s="9" t="s">
        <v>99</v>
      </c>
      <c r="C21" s="10">
        <v>19234</v>
      </c>
      <c r="D21" s="26"/>
    </row>
    <row r="22" spans="1:4">
      <c r="A22" s="18" t="s">
        <v>25</v>
      </c>
      <c r="B22" s="9" t="s">
        <v>95</v>
      </c>
      <c r="C22" s="10">
        <v>11419</v>
      </c>
      <c r="D22" s="26"/>
    </row>
    <row r="23" spans="1:4">
      <c r="A23" s="18" t="s">
        <v>26</v>
      </c>
      <c r="B23" s="9" t="s">
        <v>96</v>
      </c>
      <c r="C23" s="10">
        <v>9002</v>
      </c>
      <c r="D23" s="26"/>
    </row>
    <row r="24" spans="1:4">
      <c r="A24" s="18" t="s">
        <v>27</v>
      </c>
      <c r="B24" s="9" t="s">
        <v>10</v>
      </c>
      <c r="C24" s="10">
        <v>19881</v>
      </c>
      <c r="D24" s="26"/>
    </row>
    <row r="25" spans="1:4">
      <c r="A25" s="18" t="s">
        <v>28</v>
      </c>
      <c r="B25" s="9" t="s">
        <v>6</v>
      </c>
      <c r="C25" s="10">
        <v>17630</v>
      </c>
      <c r="D25" s="26"/>
    </row>
    <row r="26" spans="1:4">
      <c r="A26" s="18" t="s">
        <v>29</v>
      </c>
      <c r="B26" s="9" t="s">
        <v>101</v>
      </c>
      <c r="C26" s="10">
        <v>19050</v>
      </c>
      <c r="D26" s="26"/>
    </row>
    <row r="27" spans="1:4">
      <c r="A27" s="18" t="s">
        <v>30</v>
      </c>
      <c r="B27" s="9" t="s">
        <v>99</v>
      </c>
      <c r="C27" s="10">
        <v>17202</v>
      </c>
      <c r="D27" s="26"/>
    </row>
    <row r="28" spans="1:4">
      <c r="A28" s="18" t="s">
        <v>31</v>
      </c>
      <c r="B28" s="9" t="s">
        <v>95</v>
      </c>
      <c r="C28" s="10">
        <v>15408</v>
      </c>
      <c r="D28" s="26"/>
    </row>
    <row r="29" spans="1:4">
      <c r="A29" s="18" t="s">
        <v>32</v>
      </c>
      <c r="B29" s="9" t="s">
        <v>10</v>
      </c>
      <c r="C29" s="10">
        <v>12310</v>
      </c>
      <c r="D29" s="26"/>
    </row>
    <row r="30" spans="1:4">
      <c r="A30" s="18" t="s">
        <v>33</v>
      </c>
      <c r="B30" s="9" t="s">
        <v>10</v>
      </c>
      <c r="C30" s="10">
        <v>17441</v>
      </c>
      <c r="D30" s="26"/>
    </row>
    <row r="31" spans="1:4">
      <c r="A31" s="18" t="s">
        <v>34</v>
      </c>
      <c r="B31" s="9" t="s">
        <v>10</v>
      </c>
      <c r="C31" s="10">
        <v>14548</v>
      </c>
      <c r="D31" s="26"/>
    </row>
    <row r="32" spans="1:4">
      <c r="A32" s="18" t="s">
        <v>35</v>
      </c>
      <c r="B32" s="9" t="s">
        <v>10</v>
      </c>
      <c r="C32" s="10">
        <v>19132</v>
      </c>
      <c r="D32" s="26"/>
    </row>
    <row r="33" spans="1:4">
      <c r="A33" s="18" t="s">
        <v>36</v>
      </c>
      <c r="B33" s="9" t="s">
        <v>100</v>
      </c>
      <c r="C33" s="10">
        <v>17250</v>
      </c>
      <c r="D33" s="26"/>
    </row>
    <row r="34" spans="1:4">
      <c r="A34" s="18" t="s">
        <v>37</v>
      </c>
      <c r="B34" s="9" t="s">
        <v>101</v>
      </c>
      <c r="C34" s="10">
        <v>15028</v>
      </c>
      <c r="D34" s="26"/>
    </row>
    <row r="35" spans="1:4">
      <c r="A35" s="18" t="s">
        <v>38</v>
      </c>
      <c r="B35" s="9" t="s">
        <v>101</v>
      </c>
      <c r="C35" s="10">
        <v>17895</v>
      </c>
      <c r="D35" s="26"/>
    </row>
    <row r="36" spans="1:4">
      <c r="A36" s="18" t="s">
        <v>39</v>
      </c>
      <c r="B36" s="9" t="s">
        <v>96</v>
      </c>
      <c r="C36" s="10">
        <v>19109</v>
      </c>
      <c r="D36" s="26"/>
    </row>
    <row r="37" spans="1:4">
      <c r="A37" s="18" t="s">
        <v>40</v>
      </c>
      <c r="B37" s="9" t="s">
        <v>101</v>
      </c>
      <c r="C37" s="10">
        <v>16689</v>
      </c>
      <c r="D37" s="26"/>
    </row>
    <row r="48" spans="1:4">
      <c r="A48" s="17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0833B-52D2-439C-B585-188EBE1A73FF}">
  <dimension ref="A1:F48"/>
  <sheetViews>
    <sheetView workbookViewId="0"/>
  </sheetViews>
  <sheetFormatPr baseColWidth="10" defaultColWidth="9.140625" defaultRowHeight="15"/>
  <cols>
    <col min="1" max="1" width="10.5703125" style="1" bestFit="1" customWidth="1"/>
    <col min="2" max="2" width="16.140625" style="1" bestFit="1" customWidth="1"/>
    <col min="3" max="3" width="9" style="1" bestFit="1" customWidth="1"/>
    <col min="4" max="5" width="14.28515625" style="4" bestFit="1" customWidth="1"/>
    <col min="6" max="6" width="14.42578125" style="4" bestFit="1" customWidth="1"/>
    <col min="7" max="16384" width="9.140625" style="1"/>
  </cols>
  <sheetData>
    <row r="1" spans="1:6">
      <c r="A1" s="19" t="s">
        <v>82</v>
      </c>
      <c r="B1" s="19" t="s">
        <v>73</v>
      </c>
      <c r="C1" s="19" t="s">
        <v>84</v>
      </c>
      <c r="D1" s="22" t="s">
        <v>102</v>
      </c>
      <c r="E1" s="22" t="s">
        <v>103</v>
      </c>
      <c r="F1" s="22" t="s">
        <v>88</v>
      </c>
    </row>
    <row r="2" spans="1:6">
      <c r="A2" s="9" t="s">
        <v>48</v>
      </c>
      <c r="B2" s="9" t="s">
        <v>76</v>
      </c>
      <c r="C2" s="9" t="s">
        <v>91</v>
      </c>
      <c r="D2" s="24">
        <v>3608151</v>
      </c>
      <c r="E2" s="24">
        <v>3582084</v>
      </c>
      <c r="F2" s="24">
        <f>E2-D2</f>
        <v>-26067</v>
      </c>
    </row>
    <row r="3" spans="1:6">
      <c r="A3" s="9" t="s">
        <v>48</v>
      </c>
      <c r="B3" s="9" t="s">
        <v>76</v>
      </c>
      <c r="C3" s="9" t="s">
        <v>91</v>
      </c>
      <c r="D3" s="24">
        <v>2139830</v>
      </c>
      <c r="E3" s="24">
        <v>2872246</v>
      </c>
      <c r="F3" s="24">
        <f t="shared" ref="F3:F20" si="0">E3-D3</f>
        <v>732416</v>
      </c>
    </row>
    <row r="4" spans="1:6">
      <c r="A4" s="9" t="s">
        <v>48</v>
      </c>
      <c r="B4" s="9" t="s">
        <v>76</v>
      </c>
      <c r="C4" s="9" t="s">
        <v>91</v>
      </c>
      <c r="D4" s="24">
        <v>2424656</v>
      </c>
      <c r="E4" s="24">
        <v>3336659</v>
      </c>
      <c r="F4" s="24">
        <f t="shared" si="0"/>
        <v>912003</v>
      </c>
    </row>
    <row r="5" spans="1:6">
      <c r="A5" s="9" t="s">
        <v>48</v>
      </c>
      <c r="B5" s="9" t="s">
        <v>76</v>
      </c>
      <c r="C5" s="9" t="s">
        <v>91</v>
      </c>
      <c r="D5" s="24">
        <v>2389888</v>
      </c>
      <c r="E5" s="24">
        <v>2531005</v>
      </c>
      <c r="F5" s="24">
        <f t="shared" si="0"/>
        <v>141117</v>
      </c>
    </row>
    <row r="6" spans="1:6">
      <c r="A6" s="9" t="s">
        <v>45</v>
      </c>
      <c r="B6" s="9" t="s">
        <v>0</v>
      </c>
      <c r="C6" s="9" t="s">
        <v>1</v>
      </c>
      <c r="D6" s="24">
        <v>3555275</v>
      </c>
      <c r="E6" s="24">
        <v>2070881</v>
      </c>
      <c r="F6" s="24">
        <f t="shared" si="0"/>
        <v>-1484394</v>
      </c>
    </row>
    <row r="7" spans="1:6">
      <c r="A7" s="9" t="s">
        <v>45</v>
      </c>
      <c r="B7" s="9" t="s">
        <v>0</v>
      </c>
      <c r="C7" s="9" t="s">
        <v>1</v>
      </c>
      <c r="D7" s="24">
        <v>2780477</v>
      </c>
      <c r="E7" s="24">
        <v>2912791</v>
      </c>
      <c r="F7" s="24">
        <f t="shared" si="0"/>
        <v>132314</v>
      </c>
    </row>
    <row r="8" spans="1:6">
      <c r="A8" s="9" t="s">
        <v>46</v>
      </c>
      <c r="B8" s="9" t="s">
        <v>77</v>
      </c>
      <c r="C8" s="9" t="s">
        <v>41</v>
      </c>
      <c r="D8" s="24">
        <v>2985817</v>
      </c>
      <c r="E8" s="24">
        <v>2682489</v>
      </c>
      <c r="F8" s="24">
        <f t="shared" si="0"/>
        <v>-303328</v>
      </c>
    </row>
    <row r="9" spans="1:6">
      <c r="A9" s="9" t="s">
        <v>46</v>
      </c>
      <c r="B9" s="9" t="s">
        <v>77</v>
      </c>
      <c r="C9" s="9" t="s">
        <v>41</v>
      </c>
      <c r="D9" s="24">
        <v>2867032</v>
      </c>
      <c r="E9" s="24">
        <v>2008626</v>
      </c>
      <c r="F9" s="24">
        <f t="shared" si="0"/>
        <v>-858406</v>
      </c>
    </row>
    <row r="10" spans="1:6">
      <c r="A10" s="9" t="s">
        <v>46</v>
      </c>
      <c r="B10" s="9" t="s">
        <v>77</v>
      </c>
      <c r="C10" s="9" t="s">
        <v>41</v>
      </c>
      <c r="D10" s="24">
        <v>3139721</v>
      </c>
      <c r="E10" s="24">
        <v>2160578</v>
      </c>
      <c r="F10" s="24">
        <f t="shared" si="0"/>
        <v>-979143</v>
      </c>
    </row>
    <row r="11" spans="1:6">
      <c r="A11" s="9" t="s">
        <v>49</v>
      </c>
      <c r="B11" s="9" t="s">
        <v>78</v>
      </c>
      <c r="C11" s="9" t="s">
        <v>42</v>
      </c>
      <c r="D11" s="24">
        <v>3288489</v>
      </c>
      <c r="E11" s="24">
        <v>2372983</v>
      </c>
      <c r="F11" s="24">
        <f t="shared" si="0"/>
        <v>-915506</v>
      </c>
    </row>
    <row r="12" spans="1:6">
      <c r="A12" s="9" t="s">
        <v>49</v>
      </c>
      <c r="B12" s="9" t="s">
        <v>78</v>
      </c>
      <c r="C12" s="9" t="s">
        <v>42</v>
      </c>
      <c r="D12" s="24">
        <v>3089641</v>
      </c>
      <c r="E12" s="24">
        <v>3372304</v>
      </c>
      <c r="F12" s="24">
        <f t="shared" si="0"/>
        <v>282663</v>
      </c>
    </row>
    <row r="13" spans="1:6">
      <c r="A13" s="9" t="s">
        <v>49</v>
      </c>
      <c r="B13" s="9" t="s">
        <v>78</v>
      </c>
      <c r="C13" s="9" t="s">
        <v>42</v>
      </c>
      <c r="D13" s="24">
        <v>2609705</v>
      </c>
      <c r="E13" s="24">
        <v>2805815</v>
      </c>
      <c r="F13" s="24">
        <f t="shared" si="0"/>
        <v>196110</v>
      </c>
    </row>
    <row r="14" spans="1:6">
      <c r="A14" s="9" t="s">
        <v>47</v>
      </c>
      <c r="B14" s="9" t="s">
        <v>79</v>
      </c>
      <c r="C14" s="9" t="s">
        <v>43</v>
      </c>
      <c r="D14" s="24">
        <v>3614609</v>
      </c>
      <c r="E14" s="24">
        <v>3889178</v>
      </c>
      <c r="F14" s="24">
        <f t="shared" si="0"/>
        <v>274569</v>
      </c>
    </row>
    <row r="15" spans="1:6">
      <c r="A15" s="9" t="s">
        <v>47</v>
      </c>
      <c r="B15" s="9" t="s">
        <v>79</v>
      </c>
      <c r="C15" s="9" t="s">
        <v>43</v>
      </c>
      <c r="D15" s="24">
        <v>2476185</v>
      </c>
      <c r="E15" s="24">
        <v>3821090</v>
      </c>
      <c r="F15" s="24">
        <f t="shared" si="0"/>
        <v>1344905</v>
      </c>
    </row>
    <row r="16" spans="1:6">
      <c r="A16" s="9" t="s">
        <v>47</v>
      </c>
      <c r="B16" s="9" t="s">
        <v>79</v>
      </c>
      <c r="C16" s="9" t="s">
        <v>43</v>
      </c>
      <c r="D16" s="24">
        <v>3429691</v>
      </c>
      <c r="E16" s="24">
        <v>2383271</v>
      </c>
      <c r="F16" s="24">
        <f t="shared" si="0"/>
        <v>-1046420</v>
      </c>
    </row>
    <row r="17" spans="1:6">
      <c r="A17" s="9" t="s">
        <v>50</v>
      </c>
      <c r="B17" s="9" t="s">
        <v>80</v>
      </c>
      <c r="C17" s="9" t="s">
        <v>2</v>
      </c>
      <c r="D17" s="24">
        <v>3348134</v>
      </c>
      <c r="E17" s="24">
        <v>3581635</v>
      </c>
      <c r="F17" s="24">
        <f t="shared" si="0"/>
        <v>233501</v>
      </c>
    </row>
    <row r="18" spans="1:6">
      <c r="A18" s="9" t="s">
        <v>51</v>
      </c>
      <c r="B18" s="9" t="s">
        <v>81</v>
      </c>
      <c r="C18" s="9" t="s">
        <v>44</v>
      </c>
      <c r="D18" s="24">
        <v>2258425</v>
      </c>
      <c r="E18" s="24">
        <v>2885214</v>
      </c>
      <c r="F18" s="24">
        <f t="shared" si="0"/>
        <v>626789</v>
      </c>
    </row>
    <row r="19" spans="1:6">
      <c r="A19" s="9" t="s">
        <v>51</v>
      </c>
      <c r="B19" s="9" t="s">
        <v>81</v>
      </c>
      <c r="C19" s="9" t="s">
        <v>44</v>
      </c>
      <c r="D19" s="24">
        <v>3300197</v>
      </c>
      <c r="E19" s="24">
        <v>3381493</v>
      </c>
      <c r="F19" s="24">
        <f t="shared" si="0"/>
        <v>81296</v>
      </c>
    </row>
    <row r="20" spans="1:6">
      <c r="A20" s="9" t="s">
        <v>51</v>
      </c>
      <c r="B20" s="9" t="s">
        <v>81</v>
      </c>
      <c r="C20" s="9" t="s">
        <v>44</v>
      </c>
      <c r="D20" s="24">
        <v>3867448</v>
      </c>
      <c r="E20" s="24">
        <v>2505543</v>
      </c>
      <c r="F20" s="24">
        <f t="shared" si="0"/>
        <v>-1361905</v>
      </c>
    </row>
    <row r="48" spans="1:1">
      <c r="A48" s="17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B6A8D-7689-41E4-86B4-FAC5EAA2C372}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E4852345543C41A8D2C8343CF4B874" ma:contentTypeVersion="13" ma:contentTypeDescription="Create a new document." ma:contentTypeScope="" ma:versionID="e1b2d99699d72d8131a9913078eaca6a">
  <xsd:schema xmlns:xsd="http://www.w3.org/2001/XMLSchema" xmlns:xs="http://www.w3.org/2001/XMLSchema" xmlns:p="http://schemas.microsoft.com/office/2006/metadata/properties" xmlns:ns1="http://schemas.microsoft.com/sharepoint/v3" xmlns:ns2="59c1bcad-7098-423b-871d-6eb77e919c74" xmlns:ns3="77e75463-0609-43b1-9861-fe0c92935952" targetNamespace="http://schemas.microsoft.com/office/2006/metadata/properties" ma:root="true" ma:fieldsID="5fa49e0b189691b5a54043b4de04bfa4" ns1:_="" ns2:_="" ns3:_="">
    <xsd:import namespace="http://schemas.microsoft.com/sharepoint/v3"/>
    <xsd:import namespace="59c1bcad-7098-423b-871d-6eb77e919c74"/>
    <xsd:import namespace="77e75463-0609-43b1-9861-fe0c929359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c1bcad-7098-423b-871d-6eb77e919c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75463-0609-43b1-9861-fe0c9293595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586400-F5D9-4034-87F3-43C8D0EF70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c1bcad-7098-423b-871d-6eb77e919c74"/>
    <ds:schemaRef ds:uri="77e75463-0609-43b1-9861-fe0c929359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B07CF2-D532-40E1-BADA-12C88CF8F63A}">
  <ds:schemaRefs>
    <ds:schemaRef ds:uri="http://schemas.microsoft.com/sharepoint/v3"/>
    <ds:schemaRef ds:uri="http://purl.org/dc/elements/1.1/"/>
    <ds:schemaRef ds:uri="http://schemas.microsoft.com/office/2006/documentManagement/types"/>
    <ds:schemaRef ds:uri="77e75463-0609-43b1-9861-fe0c92935952"/>
    <ds:schemaRef ds:uri="59c1bcad-7098-423b-871d-6eb77e919c74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31A7C6-5678-44E9-90F7-93E57EC864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Résumé</vt:lpstr>
      <vt:lpstr>Ventes</vt:lpstr>
      <vt:lpstr>Auteurs</vt:lpstr>
      <vt:lpstr>Historique des ventes</vt:lpstr>
      <vt:lpstr>Prévisions des ventes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btp</dc:creator>
  <cp:lastModifiedBy>btp</cp:lastModifiedBy>
  <dcterms:created xsi:type="dcterms:W3CDTF">2018-10-17T14:25:27Z</dcterms:created>
  <dcterms:modified xsi:type="dcterms:W3CDTF">2022-04-25T08:17:00Z</dcterms:modified>
  <cp:category>sales data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0x010100EAE4852345543C41A8D2C8343CF4B874</vt:lpwstr>
  </property>
</Properties>
</file>