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hidePivotFieldList="1"/>
  <mc:AlternateContent xmlns:mc="http://schemas.openxmlformats.org/markup-compatibility/2006">
    <mc:Choice Requires="x15">
      <x15ac:absPath xmlns:x15ac="http://schemas.microsoft.com/office/spreadsheetml/2010/11/ac" url="G:\excel2019\"/>
    </mc:Choice>
  </mc:AlternateContent>
  <xr:revisionPtr revIDLastSave="0" documentId="8_{E861825F-6A94-460E-A5DF-36E16A79E2F9}" xr6:coauthVersionLast="47" xr6:coauthVersionMax="47" xr10:uidLastSave="{00000000-0000-0000-0000-000000000000}"/>
  <bookViews>
    <workbookView xWindow="-120" yWindow="-120" windowWidth="25440" windowHeight="11265" xr2:uid="{DB0BED74-14CB-4AA1-9732-3D560603EA25}"/>
  </bookViews>
  <sheets>
    <sheet name="Gamme" sheetId="2" r:id="rId1"/>
    <sheet name="Prix" sheetId="1" r:id="rId2"/>
    <sheet name="Inventaire" sheetId="6" r:id="rId3"/>
    <sheet name="Commandes" sheetId="3" r:id="rId4"/>
    <sheet name="PivotTable" sheetId="4" r:id="rId5"/>
    <sheet name="PivotChart" sheetId="5" r:id="rId6"/>
  </sheets>
  <definedNames>
    <definedName name="_xlnm._FilterDatabase" localSheetId="1" hidden="1">Prix!$A$4:$L$25</definedName>
    <definedName name="Balisage">Prix!$J$2</definedName>
    <definedName name="SKU">Prix!$A$5:$A$25</definedName>
    <definedName name="STOCK">Prix!$A$5:$L$25</definedName>
  </definedNames>
  <calcPr calcId="191029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5" i="1"/>
  <c r="F16" i="2" l="1"/>
  <c r="G15" i="2" s="1"/>
  <c r="F17" i="2"/>
  <c r="G16" i="2" s="1"/>
  <c r="F18" i="2"/>
  <c r="G17" i="2" s="1"/>
  <c r="F19" i="2"/>
  <c r="G18" i="2" s="1"/>
  <c r="F20" i="2"/>
  <c r="G19" i="2" s="1"/>
  <c r="F21" i="2"/>
  <c r="G20" i="2" s="1"/>
  <c r="F22" i="2"/>
  <c r="G21" i="2" s="1"/>
  <c r="F23" i="2"/>
  <c r="G22" i="2" s="1"/>
  <c r="F24" i="2"/>
  <c r="G23" i="2" s="1"/>
  <c r="F25" i="2"/>
  <c r="G24" i="2" s="1"/>
  <c r="F26" i="2"/>
  <c r="G25" i="2" s="1"/>
  <c r="F27" i="2"/>
  <c r="G26" i="2" s="1"/>
  <c r="F28" i="2"/>
  <c r="G27" i="2" s="1"/>
  <c r="D16" i="2"/>
  <c r="D17" i="2"/>
  <c r="D18" i="2"/>
  <c r="D19" i="2"/>
  <c r="D20" i="2"/>
  <c r="D21" i="2"/>
  <c r="D22" i="2"/>
  <c r="D23" i="2"/>
  <c r="D24" i="2"/>
  <c r="D25" i="2"/>
  <c r="D26" i="2"/>
  <c r="D27" i="2"/>
  <c r="J17" i="1"/>
  <c r="L17" i="1" s="1"/>
  <c r="J20" i="1"/>
  <c r="L20" i="1" s="1"/>
  <c r="J19" i="1"/>
  <c r="L19" i="1" s="1"/>
  <c r="J21" i="1"/>
  <c r="L21" i="1" s="1"/>
  <c r="J22" i="1"/>
  <c r="J23" i="1"/>
  <c r="J24" i="1"/>
  <c r="L24" i="1" s="1"/>
  <c r="J11" i="1"/>
  <c r="J6" i="1"/>
  <c r="J5" i="1"/>
  <c r="J7" i="1"/>
  <c r="F15" i="2" s="1"/>
  <c r="G14" i="2" s="1"/>
  <c r="J8" i="1"/>
  <c r="J9" i="1"/>
  <c r="J10" i="1"/>
  <c r="J18" i="1"/>
  <c r="J13" i="1"/>
  <c r="J12" i="1"/>
  <c r="J14" i="1"/>
  <c r="J15" i="1"/>
  <c r="J16" i="1"/>
  <c r="J25" i="1"/>
  <c r="F14" i="2" l="1"/>
  <c r="G13" i="2" s="1"/>
  <c r="G28" i="2" s="1"/>
  <c r="L23" i="1"/>
  <c r="L11" i="1" s="1"/>
  <c r="L5" i="1" s="1"/>
  <c r="L8" i="1" s="1"/>
  <c r="L10" i="1" s="1"/>
  <c r="L13" i="1" s="1"/>
  <c r="L14" i="1" s="1"/>
  <c r="L16" i="1" s="1"/>
  <c r="L6" i="1"/>
  <c r="L7" i="1" s="1"/>
  <c r="L9" i="1" s="1"/>
  <c r="L18" i="1" s="1"/>
  <c r="L12" i="1" s="1"/>
  <c r="L15" i="1" s="1"/>
  <c r="L22" i="1"/>
  <c r="L25" i="1"/>
  <c r="G29" i="2" l="1"/>
  <c r="G30" i="2" s="1"/>
</calcChain>
</file>

<file path=xl/sharedStrings.xml><?xml version="1.0" encoding="utf-8"?>
<sst xmlns="http://schemas.openxmlformats.org/spreadsheetml/2006/main" count="996" uniqueCount="135">
  <si>
    <t>TWU</t>
  </si>
  <si>
    <t>TGU</t>
  </si>
  <si>
    <t>TOU</t>
  </si>
  <si>
    <t>TPU</t>
  </si>
  <si>
    <t>TRU</t>
  </si>
  <si>
    <t>TBLU</t>
  </si>
  <si>
    <t>TBKU</t>
  </si>
  <si>
    <t>HWU</t>
  </si>
  <si>
    <t>HBU</t>
  </si>
  <si>
    <t>HGU</t>
  </si>
  <si>
    <t>HOU</t>
  </si>
  <si>
    <t>HPU</t>
  </si>
  <si>
    <t>HRU</t>
  </si>
  <si>
    <t>SWU</t>
  </si>
  <si>
    <t>SGU</t>
  </si>
  <si>
    <t>SOU</t>
  </si>
  <si>
    <t>SPU</t>
  </si>
  <si>
    <t>SRU</t>
  </si>
  <si>
    <t>HBKU</t>
  </si>
  <si>
    <t>SBLU</t>
  </si>
  <si>
    <t>SBKU</t>
  </si>
  <si>
    <t>A. Datum Corporation</t>
  </si>
  <si>
    <t>Adventure Works Cycles</t>
  </si>
  <si>
    <t>City Power &amp; Light</t>
  </si>
  <si>
    <t>Consolidated Messenger</t>
  </si>
  <si>
    <t>Contoso Suites</t>
  </si>
  <si>
    <t>Contoso, Ltd.</t>
  </si>
  <si>
    <t>Fabrikam Residences</t>
  </si>
  <si>
    <t>Fabrikam, Inc.</t>
  </si>
  <si>
    <t>First Up Consultants</t>
  </si>
  <si>
    <t>Lamna Healthcare Company</t>
  </si>
  <si>
    <t>Litware, Inc.</t>
  </si>
  <si>
    <t>Munson's Pickles and Preserves Farm</t>
  </si>
  <si>
    <t>Northwind Electric Cars</t>
  </si>
  <si>
    <t>Northwind Traders</t>
  </si>
  <si>
    <t>Proseware, Inc.</t>
  </si>
  <si>
    <t>Relecloud</t>
  </si>
  <si>
    <t>Sweatshirt</t>
  </si>
  <si>
    <t>Orange</t>
  </si>
  <si>
    <t>Total</t>
  </si>
  <si>
    <t>VanArsdel, Ltd.</t>
  </si>
  <si>
    <t>Gamme de produits</t>
  </si>
  <si>
    <t>Numéro de référence</t>
  </si>
  <si>
    <t>Nom du client</t>
  </si>
  <si>
    <t>Adresse de messagerie du client</t>
  </si>
  <si>
    <t>Téléphone du client</t>
  </si>
  <si>
    <t>Référence</t>
  </si>
  <si>
    <t>Nom du produit</t>
  </si>
  <si>
    <t>Total des lignes</t>
  </si>
  <si>
    <t>T-shirt vert (unisexe)</t>
  </si>
  <si>
    <t>Quantité</t>
  </si>
  <si>
    <t>Prix unitaire</t>
  </si>
  <si>
    <t>Sweatshirt à capuche vert (unisexe)</t>
  </si>
  <si>
    <t>T-shirt blanc (unisexe)</t>
  </si>
  <si>
    <t>Sous-total</t>
  </si>
  <si>
    <t>Taxe</t>
  </si>
  <si>
    <t>Prix d'inventaire</t>
  </si>
  <si>
    <t>Balisage</t>
  </si>
  <si>
    <t>Taux de taxes</t>
  </si>
  <si>
    <t>Type de produit</t>
  </si>
  <si>
    <t>Couleur</t>
  </si>
  <si>
    <t>Niveau d'inventaire</t>
  </si>
  <si>
    <t>Inventaire maximal</t>
  </si>
  <si>
    <t>Niveau d'inventaire %</t>
  </si>
  <si>
    <t>Avis d'inventaire</t>
  </si>
  <si>
    <t>Coût unitaire</t>
  </si>
  <si>
    <t>Prix avec taxe</t>
  </si>
  <si>
    <t>Sweatshirt à capuche noir (unisexe)</t>
  </si>
  <si>
    <t>Sweatshirt à capuche</t>
  </si>
  <si>
    <t>Noir</t>
  </si>
  <si>
    <t>Sweatshirt à capuche bleu (unisexe)</t>
  </si>
  <si>
    <t>Bleu</t>
  </si>
  <si>
    <t>Vert</t>
  </si>
  <si>
    <t>Sweatshirt à capuche orange (unisexe)</t>
  </si>
  <si>
    <t>Sweatshirt à capuche violet (unisexe)</t>
  </si>
  <si>
    <t>Violet</t>
  </si>
  <si>
    <t>Sweatshirt à capuche rouge (unisexe)</t>
  </si>
  <si>
    <t>Rouge</t>
  </si>
  <si>
    <t>Sweatshirt à capuche blanc (unisexe)</t>
  </si>
  <si>
    <t>Blanc</t>
  </si>
  <si>
    <t>Sweatshirt noir (unisexe)</t>
  </si>
  <si>
    <t>Sweatshirt bleu (unisexe)</t>
  </si>
  <si>
    <t>Sweatshirt vert (unisexe)</t>
  </si>
  <si>
    <t>Sweatshirt orange (unisexe)</t>
  </si>
  <si>
    <t>Sweatshirt violet (unisexe)</t>
  </si>
  <si>
    <t>Sweatshirt rouge (unisexe)</t>
  </si>
  <si>
    <t>Sweatshirt blanc (unisexe)</t>
  </si>
  <si>
    <t>T-shirt noir (unisexe)</t>
  </si>
  <si>
    <t>T-shirt</t>
  </si>
  <si>
    <t>T-shirt bleu (unisexe)</t>
  </si>
  <si>
    <t>T-shirt orange (unisexe)</t>
  </si>
  <si>
    <t>T-shirt violet (unisexe)</t>
  </si>
  <si>
    <t>T-shirt rouge (unisexe)</t>
  </si>
  <si>
    <t>Numéro de commande</t>
  </si>
  <si>
    <t>Date de commande</t>
  </si>
  <si>
    <t>Description de la commande</t>
  </si>
  <si>
    <t>Total des commandes</t>
  </si>
  <si>
    <t>Commande de t-shirts</t>
  </si>
  <si>
    <t>T-shirts promotionnels</t>
  </si>
  <si>
    <t>Institut de conception graphique</t>
  </si>
  <si>
    <t>Commande de sweatshirts à capuche</t>
  </si>
  <si>
    <t>Sweatshirts et t-shirts</t>
  </si>
  <si>
    <t>Commande de vêtements de travail</t>
  </si>
  <si>
    <t>Vidéo Southridge</t>
  </si>
  <si>
    <t>T-shirts et sweatshirts à capuche</t>
  </si>
  <si>
    <t>École des beaux-arts</t>
  </si>
  <si>
    <t>Institut Bellows</t>
  </si>
  <si>
    <t>Éditions Lucerne</t>
  </si>
  <si>
    <t>La Maison du Ski Alpine</t>
  </si>
  <si>
    <t>Voyages Margie</t>
  </si>
  <si>
    <t>La Compagnie du Téléphone</t>
  </si>
  <si>
    <t>Recherche Trey</t>
  </si>
  <si>
    <t>Laboratoire pharmaceutique Contoso</t>
  </si>
  <si>
    <t>Éditions Nod</t>
  </si>
  <si>
    <t>Jeux Tailspin</t>
  </si>
  <si>
    <t>Café Fourth</t>
  </si>
  <si>
    <t>Assurance Humongous</t>
  </si>
  <si>
    <t>Compagnie aérienne Blue Yonder</t>
  </si>
  <si>
    <t>Valeur totale des commandes</t>
  </si>
  <si>
    <t>Pourcentage du total des commandes</t>
  </si>
  <si>
    <t>Total général</t>
  </si>
  <si>
    <t>Étiquettes de ligne</t>
  </si>
  <si>
    <t>Somme de Total des commandes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</si>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</sst>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[$-409]mmmm\ d\,\ yyyy;@"/>
    <numFmt numFmtId="166" formatCode="0000"/>
    <numFmt numFmtId="167" formatCode="yyyy\-mm\-dd;@"/>
    <numFmt numFmtId="168" formatCode="#,##0.00\ &quot;€&quot;"/>
    <numFmt numFmtId="169" formatCode="[$-40C]mmmm\ \d\,\ yyyy;@"/>
    <numFmt numFmtId="170" formatCode="_-* #,##0.00\ [$€-40C]_-;\-* #,##0.00\ [$€-40C]_-;_-* &quot;-&quot;??\ [$€-40C]_-;_-@_-"/>
  </numFmts>
  <fonts count="8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20"/>
      <color theme="0"/>
      <name val="Century Gothic"/>
      <family val="2"/>
      <scheme val="major"/>
    </font>
    <font>
      <b/>
      <sz val="14"/>
      <color theme="6"/>
      <name val="Century Gothic"/>
      <family val="2"/>
      <scheme val="minor"/>
    </font>
    <font>
      <sz val="11"/>
      <color rgb="FF3F3F76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6" borderId="18" applyNumberFormat="0" applyAlignment="0" applyProtection="0"/>
  </cellStyleXfs>
  <cellXfs count="58">
    <xf numFmtId="0" fontId="0" fillId="0" borderId="0" xfId="0"/>
    <xf numFmtId="0" fontId="0" fillId="0" borderId="2" xfId="0" applyBorder="1"/>
    <xf numFmtId="164" fontId="2" fillId="0" borderId="3" xfId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3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9" fontId="4" fillId="2" borderId="9" xfId="2" applyFont="1" applyFill="1" applyBorder="1" applyAlignment="1">
      <alignment horizontal="left" vertical="center"/>
    </xf>
    <xf numFmtId="164" fontId="0" fillId="0" borderId="0" xfId="0" applyNumberFormat="1"/>
    <xf numFmtId="164" fontId="0" fillId="0" borderId="0" xfId="1" applyNumberFormat="1" applyFont="1"/>
    <xf numFmtId="0" fontId="5" fillId="3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1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9" fontId="0" fillId="0" borderId="0" xfId="2" applyFont="1" applyAlignment="1">
      <alignment vertical="center"/>
    </xf>
    <xf numFmtId="167" fontId="0" fillId="0" borderId="0" xfId="0" applyNumberFormat="1" applyAlignment="1">
      <alignment horizontal="left" vertical="center"/>
    </xf>
    <xf numFmtId="168" fontId="0" fillId="0" borderId="2" xfId="1" applyNumberFormat="1" applyFont="1" applyBorder="1"/>
    <xf numFmtId="168" fontId="2" fillId="0" borderId="4" xfId="1" applyNumberFormat="1" applyFont="1" applyBorder="1"/>
    <xf numFmtId="168" fontId="2" fillId="0" borderId="6" xfId="0" applyNumberFormat="1" applyFont="1" applyBorder="1"/>
    <xf numFmtId="168" fontId="2" fillId="0" borderId="8" xfId="0" applyNumberFormat="1" applyFont="1" applyBorder="1"/>
    <xf numFmtId="168" fontId="0" fillId="0" borderId="0" xfId="1" applyNumberFormat="1" applyFont="1" applyAlignment="1">
      <alignment vertical="center"/>
    </xf>
    <xf numFmtId="168" fontId="0" fillId="0" borderId="0" xfId="0" applyNumberFormat="1" applyAlignment="1">
      <alignment vertical="center"/>
    </xf>
    <xf numFmtId="0" fontId="0" fillId="0" borderId="0" xfId="0" pivotButton="1" applyAlignment="1">
      <alignment vertical="center"/>
    </xf>
    <xf numFmtId="10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44" fontId="0" fillId="0" borderId="0" xfId="0" applyNumberFormat="1"/>
    <xf numFmtId="170" fontId="0" fillId="0" borderId="0" xfId="0" applyNumberFormat="1" applyAlignment="1">
      <alignment horizontal="left" vertical="center"/>
    </xf>
    <xf numFmtId="0" fontId="7" fillId="6" borderId="18" xfId="3"/>
  </cellXfs>
  <cellStyles count="4">
    <cellStyle name="Entrée" xfId="3" builtinId="20"/>
    <cellStyle name="Monétaire" xfId="1" builtinId="4"/>
    <cellStyle name="Normal" xfId="0" builtinId="0"/>
    <cellStyle name="Pourcentage" xfId="2" builtinId="5"/>
  </cellStyles>
  <dxfs count="31">
    <dxf>
      <numFmt numFmtId="34" formatCode="_-* #,##0.00\ &quot;€&quot;_-;\-* #,##0.00\ &quot;€&quot;_-;_-* &quot;-&quot;??\ &quot;€&quot;_-;_-@_-"/>
    </dxf>
    <dxf>
      <numFmt numFmtId="164" formatCode="_(&quot;$&quot;* #,##0.00_);_(&quot;$&quot;* \(#,##0.00\);_(&quot;$&quot;* &quot;-&quot;??_);_(@_)"/>
    </dxf>
    <dxf>
      <alignment wrapText="1"/>
    </dxf>
    <dxf>
      <alignment wrapText="1"/>
    </dxf>
    <dxf>
      <alignment wrapText="1"/>
    </dxf>
    <dxf>
      <numFmt numFmtId="168" formatCode="#,##0.00\ &quot;€&quot;"/>
    </dxf>
    <dxf>
      <numFmt numFmtId="14" formatCode="0.00%"/>
    </dxf>
    <dxf>
      <alignment vertical="center"/>
    </dxf>
    <dxf>
      <alignment vertical="center"/>
    </dxf>
    <dxf>
      <alignment vertical="center"/>
    </dxf>
    <dxf>
      <numFmt numFmtId="170" formatCode="_-* #,##0.00\ [$€-40C]_-;\-* #,##0.00\ [$€-40C]_-;_-* &quot;-&quot;??\ [$€-40C]_-;_-@_-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7" formatCode="yyyy\-mm\-dd;@"/>
      <alignment horizontal="left" vertical="center" textRotation="0" wrapText="0" indent="0" justifyLastLine="0" shrinkToFit="0" readingOrder="0"/>
    </dxf>
    <dxf>
      <numFmt numFmtId="166" formatCode="000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alignment horizontal="left" vertical="center" textRotation="0" wrapText="0" indent="0" justifyLastLine="0" shrinkToFit="0" readingOrder="0"/>
    </dxf>
    <dxf>
      <numFmt numFmtId="168" formatCode="#,##0.00\ &quot;€&quot;"/>
      <alignment vertical="center" textRotation="0" indent="0" justifyLastLine="0" shrinkToFit="0" readingOrder="0"/>
    </dxf>
    <dxf>
      <numFmt numFmtId="168" formatCode="#,##0.00\ &quot;€&quot;"/>
      <alignment horizontal="general" vertical="center" textRotation="0" wrapText="0" indent="0" justifyLastLine="0" shrinkToFit="0" readingOrder="0"/>
    </dxf>
    <dxf>
      <numFmt numFmtId="168" formatCode="#,##0.00\ &quot;€&quot;"/>
      <alignment vertical="center" textRotation="0" indent="0" justifyLastLine="0" shrinkToFit="0" readingOrder="0"/>
    </dxf>
    <dxf>
      <numFmt numFmtId="168" formatCode="#,##0.00\ &quot;€&quot;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</dxfs>
  <tableStyles count="0" defaultTableStyle="TableStyleMedium2" defaultPivotStyle="PivotStyleLight16"/>
  <colors>
    <mruColors>
      <color rgb="FFF18E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Prix!$G$4</c:f>
              <c:strCache>
                <c:ptCount val="1"/>
                <c:pt idx="0">
                  <c:v>Niveau d'inventaire 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Prix!$B$5:$B$25</c:f>
              <c:strCache>
                <c:ptCount val="21"/>
                <c:pt idx="0">
                  <c:v>Sweatshirt à capuche noir (unisexe)</c:v>
                </c:pt>
                <c:pt idx="1">
                  <c:v>Sweatshirt à capuche bleu (unisexe)</c:v>
                </c:pt>
                <c:pt idx="2">
                  <c:v>Sweatshirt à capuche vert (unisexe)</c:v>
                </c:pt>
                <c:pt idx="3">
                  <c:v>Sweatshirt à capuche orange (unisexe)</c:v>
                </c:pt>
                <c:pt idx="4">
                  <c:v>Sweatshirt à capuche violet (unisexe)</c:v>
                </c:pt>
                <c:pt idx="5">
                  <c:v>Sweatshirt à capuche rouge (unisexe)</c:v>
                </c:pt>
                <c:pt idx="6">
                  <c:v>Sweatshirt à capuche blanc (unisexe)</c:v>
                </c:pt>
                <c:pt idx="7">
                  <c:v>Sweatshirt noir (unisexe)</c:v>
                </c:pt>
                <c:pt idx="8">
                  <c:v>Sweatshirt bleu (unisexe)</c:v>
                </c:pt>
                <c:pt idx="9">
                  <c:v>Sweatshirt vert (unisexe)</c:v>
                </c:pt>
                <c:pt idx="10">
                  <c:v>Sweatshirt orange (unisexe)</c:v>
                </c:pt>
                <c:pt idx="11">
                  <c:v>Sweatshirt violet (unisexe)</c:v>
                </c:pt>
                <c:pt idx="12">
                  <c:v>Sweatshirt rouge (unisexe)</c:v>
                </c:pt>
                <c:pt idx="13">
                  <c:v>Sweatshirt blanc (unisexe)</c:v>
                </c:pt>
                <c:pt idx="14">
                  <c:v>T-shirt noir (unisexe)</c:v>
                </c:pt>
                <c:pt idx="15">
                  <c:v>T-shirt bleu (unisexe)</c:v>
                </c:pt>
                <c:pt idx="16">
                  <c:v>T-shirt vert (unisexe)</c:v>
                </c:pt>
                <c:pt idx="17">
                  <c:v>T-shirt orange (unisexe)</c:v>
                </c:pt>
                <c:pt idx="18">
                  <c:v>T-shirt violet (unisexe)</c:v>
                </c:pt>
                <c:pt idx="19">
                  <c:v>T-shirt rouge (unisexe)</c:v>
                </c:pt>
                <c:pt idx="20">
                  <c:v>T-shirt blanc (unisexe)</c:v>
                </c:pt>
              </c:strCache>
            </c:strRef>
          </c:cat>
          <c:val>
            <c:numRef>
              <c:f>Prix!$G$5:$G$25</c:f>
              <c:numCache>
                <c:formatCode>0%</c:formatCode>
                <c:ptCount val="21"/>
                <c:pt idx="0">
                  <c:v>0.1</c:v>
                </c:pt>
                <c:pt idx="1">
                  <c:v>0.17499999999999999</c:v>
                </c:pt>
                <c:pt idx="2">
                  <c:v>0.16</c:v>
                </c:pt>
                <c:pt idx="3">
                  <c:v>0.8</c:v>
                </c:pt>
                <c:pt idx="4">
                  <c:v>0.66666666666666663</c:v>
                </c:pt>
                <c:pt idx="5">
                  <c:v>0.1111111111111111</c:v>
                </c:pt>
                <c:pt idx="6">
                  <c:v>0.08</c:v>
                </c:pt>
                <c:pt idx="7">
                  <c:v>5.2499999999999998E-2</c:v>
                </c:pt>
                <c:pt idx="8">
                  <c:v>0.80400000000000005</c:v>
                </c:pt>
                <c:pt idx="9">
                  <c:v>0.93333333333333335</c:v>
                </c:pt>
                <c:pt idx="10">
                  <c:v>0.8571428571428571</c:v>
                </c:pt>
                <c:pt idx="11">
                  <c:v>0.25</c:v>
                </c:pt>
                <c:pt idx="12">
                  <c:v>0.93333333333333335</c:v>
                </c:pt>
                <c:pt idx="13">
                  <c:v>0.57499999999999996</c:v>
                </c:pt>
                <c:pt idx="14">
                  <c:v>0.57599999999999996</c:v>
                </c:pt>
                <c:pt idx="15">
                  <c:v>0.83333333333333337</c:v>
                </c:pt>
                <c:pt idx="16">
                  <c:v>8.2758620689655171E-2</c:v>
                </c:pt>
                <c:pt idx="17">
                  <c:v>0.8214285714285714</c:v>
                </c:pt>
                <c:pt idx="18">
                  <c:v>0.1</c:v>
                </c:pt>
                <c:pt idx="19">
                  <c:v>0.125</c:v>
                </c:pt>
                <c:pt idx="20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7-428F-8680-E9CC12E00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95374208"/>
        <c:axId val="1095374864"/>
      </c:barChart>
      <c:catAx>
        <c:axId val="1095374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5374864"/>
        <c:crosses val="autoZero"/>
        <c:auto val="1"/>
        <c:lblAlgn val="ctr"/>
        <c:lblOffset val="100"/>
        <c:noMultiLvlLbl val="0"/>
      </c:catAx>
      <c:valAx>
        <c:axId val="1095374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537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64000"/>
            <a:lumMod val="118000"/>
          </a:schemeClr>
        </a:gs>
        <a:gs pos="100000">
          <a:schemeClr val="accent3">
            <a:tint val="92000"/>
            <a:alpha val="100000"/>
            <a:lumMod val="110000"/>
          </a:schemeClr>
        </a:gs>
      </a:gsLst>
      <a:lin ang="5400000" scaled="0"/>
    </a:gradFill>
    <a:ln w="9525" cap="rnd" cmpd="sng" algn="ctr">
      <a:solidFill>
        <a:schemeClr val="accent3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[Commandesdevêtements.xlsx]PivotChart!PivotTable2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&quot;$&quot;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€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PivotChart!$B$1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PivotChart!$A$2:$A$14</c:f>
              <c:strCache>
                <c:ptCount val="12"/>
                <c:pt idx="0">
                  <c:v>janv</c:v>
                </c:pt>
                <c:pt idx="1">
                  <c:v>févr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PivotChart!$B$2:$B$14</c:f>
              <c:numCache>
                <c:formatCode>_("€"* #,##0.00_);_("€"* \(#,##0.00\);_("€"* "-"??_);_(@_)</c:formatCode>
                <c:ptCount val="12"/>
                <c:pt idx="0">
                  <c:v>27104.200000000012</c:v>
                </c:pt>
                <c:pt idx="1">
                  <c:v>22890.699999999997</c:v>
                </c:pt>
                <c:pt idx="2">
                  <c:v>13872.01</c:v>
                </c:pt>
                <c:pt idx="3">
                  <c:v>14477.070000000002</c:v>
                </c:pt>
                <c:pt idx="4">
                  <c:v>16607.989999999998</c:v>
                </c:pt>
                <c:pt idx="5">
                  <c:v>12126.260000000002</c:v>
                </c:pt>
                <c:pt idx="6">
                  <c:v>15847.11</c:v>
                </c:pt>
                <c:pt idx="7">
                  <c:v>17937.599999999995</c:v>
                </c:pt>
                <c:pt idx="8">
                  <c:v>16784</c:v>
                </c:pt>
                <c:pt idx="9">
                  <c:v>16487.760000000002</c:v>
                </c:pt>
                <c:pt idx="10">
                  <c:v>16480.27</c:v>
                </c:pt>
                <c:pt idx="11">
                  <c:v>13843.979999999998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C8-4B88-B614-84DDD8610A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2162960"/>
        <c:axId val="602143280"/>
      </c:barChart>
      <c:catAx>
        <c:axId val="6021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2143280"/>
        <c:crosses val="autoZero"/>
        <c:auto val="1"/>
        <c:lblAlgn val="ctr"/>
        <c:lblOffset val="100"/>
        <c:noMultiLvlLbl val="0"/>
      </c:catAx>
      <c:valAx>
        <c:axId val="60214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216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rotWithShape="1">
      <a:gsLst>
        <a:gs pos="0">
          <a:schemeClr val="accent3">
            <a:tint val="64000"/>
            <a:lumMod val="118000"/>
          </a:schemeClr>
        </a:gs>
        <a:gs pos="100000">
          <a:schemeClr val="accent3">
            <a:tint val="92000"/>
            <a:alpha val="100000"/>
            <a:lumMod val="110000"/>
          </a:schemeClr>
        </a:gs>
      </a:gsLst>
      <a:lin ang="5400000" scaled="0"/>
    </a:gradFill>
    <a:ln w="9525" cap="rnd" cmpd="sng" algn="ctr">
      <a:solidFill>
        <a:schemeClr val="accent3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28E742-CE1E-43D3-B5A2-5E5D9B7F4C77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 descr="Chart showing inventory levels">
          <a:extLst>
            <a:ext uri="{FF2B5EF4-FFF2-40B4-BE49-F238E27FC236}">
              <a16:creationId xmlns:a16="http://schemas.microsoft.com/office/drawing/2014/main" id="{EC680DE3-6548-4563-A06C-8A69E2FCBC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18</xdr:col>
      <xdr:colOff>400050</xdr:colOff>
      <xdr:row>31</xdr:row>
      <xdr:rowOff>142874</xdr:rowOff>
    </xdr:to>
    <xdr:graphicFrame macro="">
      <xdr:nvGraphicFramePr>
        <xdr:cNvPr id="2" name="Graphique 1" descr="Graphique croisé dynamique présentant les totaux mensuels des commandes de produits">
          <a:extLst>
            <a:ext uri="{FF2B5EF4-FFF2-40B4-BE49-F238E27FC236}">
              <a16:creationId xmlns:a16="http://schemas.microsoft.com/office/drawing/2014/main" id="{7D959CE7-0A73-45CE-81F4-FFCED3C776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NU" refreshedDate="43753.561295949075" createdVersion="6" refreshedVersion="6" minRefreshableVersion="3" recordCount="411" xr:uid="{A49D87E4-F3C8-4169-B612-5C09AF2D6F22}">
  <cacheSource type="worksheet">
    <worksheetSource ref="A1:E412" sheet="Commandes"/>
  </cacheSource>
  <cacheFields count="7">
    <cacheField name="Nom du client" numFmtId="0">
      <sharedItems count="31">
        <s v="Relecloud"/>
        <s v="Fabrikam Residences"/>
        <s v="Institut de conception graphique"/>
        <s v="First Up Consultants"/>
        <s v="Northwind Traders"/>
        <s v="Northwind Electric Cars"/>
        <s v="Vidéo Southridge"/>
        <s v="Proseware, Inc."/>
        <s v="Litware, Inc."/>
        <s v="Adventure Works Cycles"/>
        <s v="Consolidated Messenger"/>
        <s v="Contoso, Ltd."/>
        <s v="École des beaux-arts"/>
        <s v="Fabrikam, Inc."/>
        <s v="Institut Bellows"/>
        <s v="A. Datum Corporation"/>
        <s v="Lamna Healthcare Company"/>
        <s v="Éditions Lucerne"/>
        <s v="La Maison du Ski Alpine"/>
        <s v="Voyages Margie"/>
        <s v="La Compagnie du Téléphone"/>
        <s v="Munson's Pickles and Preserves Farm"/>
        <s v="City Power &amp; Light"/>
        <s v="Recherche Trey"/>
        <s v="Contoso Suites"/>
        <s v="Laboratoire pharmaceutique Contoso"/>
        <s v="Éditions Nod"/>
        <s v="Jeux Tailspin"/>
        <s v="Café Fourth"/>
        <s v="Assurance Humongous"/>
        <s v="Compagnie aérienne Blue Yonder"/>
      </sharedItems>
    </cacheField>
    <cacheField name="Numéro de commande" numFmtId="166">
      <sharedItems containsSemiMixedTypes="0" containsString="0" containsNumber="1" containsInteger="1" minValue="1" maxValue="411"/>
    </cacheField>
    <cacheField name="Date de commande" numFmtId="169">
      <sharedItems containsSemiMixedTypes="0" containsNonDate="0" containsDate="1" containsString="0" minDate="2019-01-02T00:00:00" maxDate="2020-02-17T00:00:00" count="411"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2-21T00:00:00"/>
        <d v="2019-02-22T00:00:00"/>
        <d v="2019-02-23T00:00:00"/>
        <d v="2019-02-24T00:00:00"/>
        <d v="2019-02-25T00:00:00"/>
        <d v="2019-02-26T00:00:00"/>
        <d v="2019-02-27T00:00:00"/>
        <d v="2019-02-28T00:00:00"/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0T00:00:00"/>
        <d v="2019-03-21T00:00:00"/>
        <d v="2019-03-22T00:00:00"/>
        <d v="2019-03-23T00:00:00"/>
        <d v="2019-03-24T00:00:00"/>
        <d v="2019-03-25T00:00:00"/>
        <d v="2019-03-26T00:00:00"/>
        <d v="2019-03-27T00:00:00"/>
        <d v="2019-03-28T00:00:00"/>
        <d v="2019-03-29T00:00:00"/>
        <d v="2019-03-30T00:00:00"/>
        <d v="2019-03-31T00:00:00"/>
        <d v="2019-04-01T00:00:00"/>
        <d v="2019-04-02T00:00:00"/>
        <d v="2019-04-03T00:00:00"/>
        <d v="2019-04-04T00:00:00"/>
        <d v="2019-04-05T00:00:00"/>
        <d v="2019-04-06T00:00:00"/>
        <d v="2019-04-07T00:00:00"/>
        <d v="2019-04-08T00:00:00"/>
        <d v="2019-04-09T00:00:00"/>
        <d v="2019-04-10T00:00:00"/>
        <d v="2019-04-11T00:00:00"/>
        <d v="2019-04-12T00:00:00"/>
        <d v="2019-04-13T00:00:00"/>
        <d v="2019-04-14T00:00:00"/>
        <d v="2019-04-15T00:00:00"/>
        <d v="2019-04-16T00:00:00"/>
        <d v="2019-04-17T00:00:00"/>
        <d v="2019-04-18T00:00:00"/>
        <d v="2019-04-19T00:00:00"/>
        <d v="2019-04-20T00:00:00"/>
        <d v="2019-04-21T00:00:00"/>
        <d v="2019-04-22T00:00:00"/>
        <d v="2019-04-23T00:00:00"/>
        <d v="2019-04-24T00:00:00"/>
        <d v="2019-04-25T00:00:00"/>
        <d v="2019-04-26T00:00:00"/>
        <d v="2019-04-27T00:00:00"/>
        <d v="2019-04-28T00:00:00"/>
        <d v="2019-04-29T00:00:00"/>
        <d v="2019-04-30T00:00:00"/>
        <d v="2019-05-01T00:00:00"/>
        <d v="2019-05-02T00:00:00"/>
        <d v="2019-05-03T00:00:00"/>
        <d v="2019-05-04T00:00:00"/>
        <d v="2019-05-05T00:00:00"/>
        <d v="2019-05-06T00:00:00"/>
        <d v="2019-05-07T00:00:00"/>
        <d v="2019-05-08T00:00:00"/>
        <d v="2019-05-09T00:00:00"/>
        <d v="2019-05-10T00:00:00"/>
        <d v="2019-05-11T00:00:00"/>
        <d v="2019-05-12T00:00:00"/>
        <d v="2019-05-13T00:00:00"/>
        <d v="2019-05-14T00:00:00"/>
        <d v="2019-05-15T00:00:00"/>
        <d v="2019-05-16T00:00:00"/>
        <d v="2019-05-17T00:00:00"/>
        <d v="2019-05-18T00:00:00"/>
        <d v="2019-05-19T00:00:00"/>
        <d v="2019-05-20T00:00:00"/>
        <d v="2019-05-21T00:00:00"/>
        <d v="2019-05-22T00:00:00"/>
        <d v="2019-05-23T00:00:00"/>
        <d v="2019-05-24T00:00:00"/>
        <d v="2019-05-25T00:00:00"/>
        <d v="2019-05-26T00:00:00"/>
        <d v="2019-05-27T00:00:00"/>
        <d v="2019-05-28T00:00:00"/>
        <d v="2019-05-29T00:00:00"/>
        <d v="2019-05-30T00:00:00"/>
        <d v="2019-05-31T00:00:00"/>
        <d v="2019-06-01T00:00:00"/>
        <d v="2019-06-02T00:00:00"/>
        <d v="2019-06-03T00:00:00"/>
        <d v="2019-06-04T00:00:00"/>
        <d v="2019-06-05T00:00:00"/>
        <d v="2019-06-06T00:00:00"/>
        <d v="2019-06-07T00:00:00"/>
        <d v="2019-06-08T00:00:00"/>
        <d v="2019-06-09T00:00:00"/>
        <d v="2019-06-10T00:00:00"/>
        <d v="2019-06-11T00:00:00"/>
        <d v="2019-06-12T00:00:00"/>
        <d v="2019-06-13T00:00:00"/>
        <d v="2019-06-14T00:00:00"/>
        <d v="2019-06-15T00:00:00"/>
        <d v="2019-06-16T00:00:00"/>
        <d v="2019-06-17T00:00:00"/>
        <d v="2019-06-18T00:00:00"/>
        <d v="2019-06-19T00:00:00"/>
        <d v="2019-06-20T00:00:00"/>
        <d v="2019-06-21T00:00:00"/>
        <d v="2019-06-22T00:00:00"/>
        <d v="2019-06-23T00:00:00"/>
        <d v="2019-06-24T00:00:00"/>
        <d v="2019-06-25T00:00:00"/>
        <d v="2019-06-26T00:00:00"/>
        <d v="2019-06-27T00:00:00"/>
        <d v="2019-06-28T00:00:00"/>
        <d v="2019-06-29T00:00:00"/>
        <d v="2019-06-30T00:00:00"/>
        <d v="2019-07-01T00:00:00"/>
        <d v="2019-07-02T00:00:00"/>
        <d v="2019-07-03T00:00:00"/>
        <d v="2019-07-04T00:00:00"/>
        <d v="2019-07-05T00:00:00"/>
        <d v="2019-07-06T00:00:00"/>
        <d v="2019-07-07T00:00:00"/>
        <d v="2019-07-08T00:00:00"/>
        <d v="2019-07-09T00:00:00"/>
        <d v="2019-07-10T00:00:00"/>
        <d v="2019-07-11T00:00:00"/>
        <d v="2019-07-12T00:00:00"/>
        <d v="2019-07-13T00:00:00"/>
        <d v="2019-07-14T00:00:00"/>
        <d v="2019-07-15T00:00:00"/>
        <d v="2019-07-16T00:00:00"/>
        <d v="2019-07-17T00:00:00"/>
        <d v="2019-07-18T00:00:00"/>
        <d v="2019-07-19T00:00:00"/>
        <d v="2019-07-20T00:00:00"/>
        <d v="2019-07-21T00:00:00"/>
        <d v="2019-07-22T00:00:00"/>
        <d v="2019-07-23T00:00:00"/>
        <d v="2019-07-24T00:00:00"/>
        <d v="2019-07-25T00:00:00"/>
        <d v="2019-07-26T00:00:00"/>
        <d v="2019-07-27T00:00:00"/>
        <d v="2019-07-28T00:00:00"/>
        <d v="2019-07-29T00:00:00"/>
        <d v="2019-07-30T00:00:00"/>
        <d v="2019-07-31T00:00:00"/>
        <d v="2019-08-01T00:00:00"/>
        <d v="2019-08-02T00:00:00"/>
        <d v="2019-08-03T00:00:00"/>
        <d v="2019-08-04T00:00:00"/>
        <d v="2019-08-05T00:00:00"/>
        <d v="2019-08-06T00:00:00"/>
        <d v="2019-08-07T00:00:00"/>
        <d v="2019-08-08T00:00:00"/>
        <d v="2019-08-09T00:00:00"/>
        <d v="2019-08-10T00:00:00"/>
        <d v="2019-08-11T00:00:00"/>
        <d v="2019-08-12T00:00:00"/>
        <d v="2019-08-13T00:00:00"/>
        <d v="2019-08-14T00:00:00"/>
        <d v="2019-08-15T00:00:00"/>
        <d v="2019-08-16T00:00:00"/>
        <d v="2019-08-17T00:00:00"/>
        <d v="2019-08-18T00:00:00"/>
        <d v="2019-08-19T00:00:00"/>
        <d v="2019-08-20T00:00:00"/>
        <d v="2019-08-21T00:00:00"/>
        <d v="2019-08-22T00:00:00"/>
        <d v="2019-08-23T00:00:00"/>
        <d v="2019-08-24T00:00:00"/>
        <d v="2019-08-25T00:00:00"/>
        <d v="2019-08-26T00:00:00"/>
        <d v="2019-08-27T00:00:00"/>
        <d v="2019-08-28T00:00:00"/>
        <d v="2019-08-29T00:00:00"/>
        <d v="2019-08-30T00:00:00"/>
        <d v="2019-08-31T00:00:00"/>
        <d v="2019-09-01T00:00:00"/>
        <d v="2019-09-02T00:00:00"/>
        <d v="2019-09-03T00:00:00"/>
        <d v="2019-09-04T00:00:00"/>
        <d v="2019-09-05T00:00:00"/>
        <d v="2019-09-06T00:00:00"/>
        <d v="2019-09-07T00:00:00"/>
        <d v="2019-09-08T00:00:00"/>
        <d v="2019-09-09T00:00:00"/>
        <d v="2019-09-10T00:00:00"/>
        <d v="2019-09-11T00:00:00"/>
        <d v="2019-09-12T00:00:00"/>
        <d v="2019-09-13T00:00:00"/>
        <d v="2019-09-14T00:00:00"/>
        <d v="2019-09-15T00:00:00"/>
        <d v="2019-09-16T00:00:00"/>
        <d v="2019-09-17T00:00:00"/>
        <d v="2019-09-18T00:00:00"/>
        <d v="2019-09-19T00:00:00"/>
        <d v="2019-09-20T00:00:00"/>
        <d v="2019-09-21T00:00:00"/>
        <d v="2019-09-22T00:00:00"/>
        <d v="2019-09-23T00:00:00"/>
        <d v="2019-09-24T00:00:00"/>
        <d v="2019-09-25T00:00:00"/>
        <d v="2019-09-26T00:00:00"/>
        <d v="2019-09-27T00:00:00"/>
        <d v="2019-09-28T00:00:00"/>
        <d v="2019-09-29T00:00:00"/>
        <d v="2019-09-30T00:00:00"/>
        <d v="2019-10-01T00:00:00"/>
        <d v="2019-10-02T00:00:00"/>
        <d v="2019-10-03T00:00:00"/>
        <d v="2019-10-04T00:00:00"/>
        <d v="2019-10-05T00:00:00"/>
        <d v="2019-10-06T00:00:00"/>
        <d v="2019-10-07T00:00:00"/>
        <d v="2019-10-08T00:00:00"/>
        <d v="2019-10-09T00:00:00"/>
        <d v="2019-10-10T00:00:00"/>
        <d v="2019-10-11T00:00:00"/>
        <d v="2019-10-12T00:00:00"/>
        <d v="2019-10-13T00:00:00"/>
        <d v="2019-10-14T00:00:00"/>
        <d v="2019-10-15T00:00:00"/>
        <d v="2019-10-16T00:00:00"/>
        <d v="2019-10-17T00:00:00"/>
        <d v="2019-10-18T00:00:00"/>
        <d v="2019-10-19T00:00:00"/>
        <d v="2019-10-20T00:00:00"/>
        <d v="2019-10-21T00:00:00"/>
        <d v="2019-10-22T00:00:00"/>
        <d v="2019-10-23T00:00:00"/>
        <d v="2019-10-24T00:00:00"/>
        <d v="2019-10-25T00:00:00"/>
        <d v="2019-10-26T00:00:00"/>
        <d v="2019-10-27T00:00:00"/>
        <d v="2019-10-28T00:00:00"/>
        <d v="2019-10-29T00:00:00"/>
        <d v="2019-10-30T00:00:00"/>
        <d v="2019-10-31T00:00:00"/>
        <d v="2019-11-01T00:00:00"/>
        <d v="2019-11-02T00:00:00"/>
        <d v="2019-11-03T00:00:00"/>
        <d v="2019-11-04T00:00:00"/>
        <d v="2019-11-05T00:00:00"/>
        <d v="2019-11-06T00:00:00"/>
        <d v="2019-11-07T00:00:00"/>
        <d v="2019-11-08T00:00:00"/>
        <d v="2019-11-09T00:00:00"/>
        <d v="2019-11-10T00:00:00"/>
        <d v="2019-11-11T00:00:00"/>
        <d v="2019-11-12T00:00:00"/>
        <d v="2019-11-13T00:00:00"/>
        <d v="2019-11-14T00:00:00"/>
        <d v="2019-11-15T00:00:00"/>
        <d v="2019-11-16T00:00:00"/>
        <d v="2019-11-17T00:00:00"/>
        <d v="2019-11-18T00:00:00"/>
        <d v="2019-11-19T00:00:00"/>
        <d v="2019-11-20T00:00:00"/>
        <d v="2019-11-21T00:00:00"/>
        <d v="2019-11-22T00:00:00"/>
        <d v="2019-11-23T00:00:00"/>
        <d v="2019-11-24T00:00:00"/>
        <d v="2019-11-25T00:00:00"/>
        <d v="2019-11-26T00:00:00"/>
        <d v="2019-11-27T00:00:00"/>
        <d v="2019-11-28T00:00:00"/>
        <d v="2019-11-29T00:00:00"/>
        <d v="2019-11-30T00:00:00"/>
        <d v="2019-12-01T00:00:00"/>
        <d v="2019-12-02T00:00:00"/>
        <d v="2019-12-03T00:00:00"/>
        <d v="2019-12-04T00:00:00"/>
        <d v="2019-12-05T00:00:00"/>
        <d v="2019-12-06T00:00:00"/>
        <d v="2019-12-07T00:00:00"/>
        <d v="2019-12-08T00:00:00"/>
        <d v="2019-12-09T00:00:00"/>
        <d v="2019-12-10T00:00:00"/>
        <d v="2019-12-11T00:00:00"/>
        <d v="2019-12-12T00:00:00"/>
        <d v="2019-12-13T00:00:00"/>
        <d v="2019-12-14T00:00:00"/>
        <d v="2019-12-15T00:00:00"/>
        <d v="2019-12-16T00:00:00"/>
        <d v="2019-12-17T00:00:00"/>
        <d v="2019-12-18T00:00:00"/>
        <d v="2019-12-19T00:00:00"/>
        <d v="2019-12-20T00:00:00"/>
        <d v="2019-12-21T00:00:00"/>
        <d v="2019-12-22T00:00:00"/>
        <d v="2019-12-23T00:00:00"/>
        <d v="2019-12-24T00:00:00"/>
        <d v="2019-12-25T00:00:00"/>
        <d v="2019-12-26T00:00:00"/>
        <d v="2019-12-27T00:00:00"/>
        <d v="2019-12-28T00:00:00"/>
        <d v="2019-12-29T00:00:00"/>
        <d v="2019-12-30T00:00:00"/>
        <d v="2019-12-31T00:00:00"/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</sharedItems>
      <fieldGroup par="6" base="2">
        <rangePr groupBy="months" startDate="2019-01-02T00:00:00" endDate="2020-02-17T00:00:00"/>
        <groupItems count="14">
          <s v="&lt;02/01/2019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17/02/2020"/>
        </groupItems>
      </fieldGroup>
    </cacheField>
    <cacheField name="Description de la commande" numFmtId="0">
      <sharedItems count="6">
        <s v="Commande de t-shirts"/>
        <s v="T-shirts promotionnels"/>
        <s v="Commande de sweatshirts à capuche"/>
        <s v="Sweatshirts et t-shirts"/>
        <s v="Commande de vêtements de travail"/>
        <s v="T-shirts et sweatshirts à capuche"/>
      </sharedItems>
    </cacheField>
    <cacheField name="Total des commandes" numFmtId="168">
      <sharedItems containsSemiMixedTypes="0" containsString="0" containsNumber="1" minValue="10.83" maxValue="999.65"/>
    </cacheField>
    <cacheField name="Trimestres" numFmtId="0" databaseField="0">
      <fieldGroup base="2">
        <rangePr groupBy="quarters" startDate="2019-01-02T00:00:00" endDate="2020-02-17T00:00:00"/>
        <groupItems count="6">
          <s v="&lt;02/01/2019"/>
          <s v="Trimestre1"/>
          <s v="Trimestre2"/>
          <s v="Trimestre3"/>
          <s v="Trimestre4"/>
          <s v="&gt;17/02/2020"/>
        </groupItems>
      </fieldGroup>
    </cacheField>
    <cacheField name="Années" numFmtId="0" databaseField="0">
      <fieldGroup base="2">
        <rangePr groupBy="years" startDate="2019-01-02T00:00:00" endDate="2020-02-17T00:00:00"/>
        <groupItems count="4">
          <s v="&lt;02/01/2019"/>
          <s v="2019"/>
          <s v="2020"/>
          <s v="&gt;17/02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NU" refreshedDate="43753.562945370373" createdVersion="6" refreshedVersion="6" minRefreshableVersion="3" recordCount="411" xr:uid="{760C3D67-E23F-4CA7-B510-10DA6F273FD7}">
  <cacheSource type="worksheet">
    <worksheetSource name="Tableau1"/>
  </cacheSource>
  <cacheFields count="6">
    <cacheField name="Nom du client" numFmtId="0">
      <sharedItems/>
    </cacheField>
    <cacheField name="Numéro de commande" numFmtId="166">
      <sharedItems containsSemiMixedTypes="0" containsString="0" containsNumber="1" containsInteger="1" minValue="1" maxValue="411"/>
    </cacheField>
    <cacheField name="Date de commande" numFmtId="167">
      <sharedItems containsSemiMixedTypes="0" containsNonDate="0" containsDate="1" containsString="0" minDate="2019-01-02T00:00:00" maxDate="2020-02-17T00:00:00" count="411"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2-21T00:00:00"/>
        <d v="2019-02-22T00:00:00"/>
        <d v="2019-02-23T00:00:00"/>
        <d v="2019-02-24T00:00:00"/>
        <d v="2019-02-25T00:00:00"/>
        <d v="2019-02-26T00:00:00"/>
        <d v="2019-02-27T00:00:00"/>
        <d v="2019-02-28T00:00:00"/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0T00:00:00"/>
        <d v="2019-03-21T00:00:00"/>
        <d v="2019-03-22T00:00:00"/>
        <d v="2019-03-23T00:00:00"/>
        <d v="2019-03-24T00:00:00"/>
        <d v="2019-03-25T00:00:00"/>
        <d v="2019-03-26T00:00:00"/>
        <d v="2019-03-27T00:00:00"/>
        <d v="2019-03-28T00:00:00"/>
        <d v="2019-03-29T00:00:00"/>
        <d v="2019-03-30T00:00:00"/>
        <d v="2019-03-31T00:00:00"/>
        <d v="2019-04-01T00:00:00"/>
        <d v="2019-04-02T00:00:00"/>
        <d v="2019-04-03T00:00:00"/>
        <d v="2019-04-04T00:00:00"/>
        <d v="2019-04-05T00:00:00"/>
        <d v="2019-04-06T00:00:00"/>
        <d v="2019-04-07T00:00:00"/>
        <d v="2019-04-08T00:00:00"/>
        <d v="2019-04-09T00:00:00"/>
        <d v="2019-04-10T00:00:00"/>
        <d v="2019-04-11T00:00:00"/>
        <d v="2019-04-12T00:00:00"/>
        <d v="2019-04-13T00:00:00"/>
        <d v="2019-04-14T00:00:00"/>
        <d v="2019-04-15T00:00:00"/>
        <d v="2019-04-16T00:00:00"/>
        <d v="2019-04-17T00:00:00"/>
        <d v="2019-04-18T00:00:00"/>
        <d v="2019-04-19T00:00:00"/>
        <d v="2019-04-20T00:00:00"/>
        <d v="2019-04-21T00:00:00"/>
        <d v="2019-04-22T00:00:00"/>
        <d v="2019-04-23T00:00:00"/>
        <d v="2019-04-24T00:00:00"/>
        <d v="2019-04-25T00:00:00"/>
        <d v="2019-04-26T00:00:00"/>
        <d v="2019-04-27T00:00:00"/>
        <d v="2019-04-28T00:00:00"/>
        <d v="2019-04-29T00:00:00"/>
        <d v="2019-04-30T00:00:00"/>
        <d v="2019-05-01T00:00:00"/>
        <d v="2019-05-02T00:00:00"/>
        <d v="2019-05-03T00:00:00"/>
        <d v="2019-05-04T00:00:00"/>
        <d v="2019-05-05T00:00:00"/>
        <d v="2019-05-06T00:00:00"/>
        <d v="2019-05-07T00:00:00"/>
        <d v="2019-05-08T00:00:00"/>
        <d v="2019-05-09T00:00:00"/>
        <d v="2019-05-10T00:00:00"/>
        <d v="2019-05-11T00:00:00"/>
        <d v="2019-05-12T00:00:00"/>
        <d v="2019-05-13T00:00:00"/>
        <d v="2019-05-14T00:00:00"/>
        <d v="2019-05-15T00:00:00"/>
        <d v="2019-05-16T00:00:00"/>
        <d v="2019-05-17T00:00:00"/>
        <d v="2019-05-18T00:00:00"/>
        <d v="2019-05-19T00:00:00"/>
        <d v="2019-05-20T00:00:00"/>
        <d v="2019-05-21T00:00:00"/>
        <d v="2019-05-22T00:00:00"/>
        <d v="2019-05-23T00:00:00"/>
        <d v="2019-05-24T00:00:00"/>
        <d v="2019-05-25T00:00:00"/>
        <d v="2019-05-26T00:00:00"/>
        <d v="2019-05-27T00:00:00"/>
        <d v="2019-05-28T00:00:00"/>
        <d v="2019-05-29T00:00:00"/>
        <d v="2019-05-30T00:00:00"/>
        <d v="2019-05-31T00:00:00"/>
        <d v="2019-06-01T00:00:00"/>
        <d v="2019-06-02T00:00:00"/>
        <d v="2019-06-03T00:00:00"/>
        <d v="2019-06-04T00:00:00"/>
        <d v="2019-06-05T00:00:00"/>
        <d v="2019-06-06T00:00:00"/>
        <d v="2019-06-07T00:00:00"/>
        <d v="2019-06-08T00:00:00"/>
        <d v="2019-06-09T00:00:00"/>
        <d v="2019-06-10T00:00:00"/>
        <d v="2019-06-11T00:00:00"/>
        <d v="2019-06-12T00:00:00"/>
        <d v="2019-06-13T00:00:00"/>
        <d v="2019-06-14T00:00:00"/>
        <d v="2019-06-15T00:00:00"/>
        <d v="2019-06-16T00:00:00"/>
        <d v="2019-06-17T00:00:00"/>
        <d v="2019-06-18T00:00:00"/>
        <d v="2019-06-19T00:00:00"/>
        <d v="2019-06-20T00:00:00"/>
        <d v="2019-06-21T00:00:00"/>
        <d v="2019-06-22T00:00:00"/>
        <d v="2019-06-23T00:00:00"/>
        <d v="2019-06-24T00:00:00"/>
        <d v="2019-06-25T00:00:00"/>
        <d v="2019-06-26T00:00:00"/>
        <d v="2019-06-27T00:00:00"/>
        <d v="2019-06-28T00:00:00"/>
        <d v="2019-06-29T00:00:00"/>
        <d v="2019-06-30T00:00:00"/>
        <d v="2019-07-01T00:00:00"/>
        <d v="2019-07-02T00:00:00"/>
        <d v="2019-07-03T00:00:00"/>
        <d v="2019-07-04T00:00:00"/>
        <d v="2019-07-05T00:00:00"/>
        <d v="2019-07-06T00:00:00"/>
        <d v="2019-07-07T00:00:00"/>
        <d v="2019-07-08T00:00:00"/>
        <d v="2019-07-09T00:00:00"/>
        <d v="2019-07-10T00:00:00"/>
        <d v="2019-07-11T00:00:00"/>
        <d v="2019-07-12T00:00:00"/>
        <d v="2019-07-13T00:00:00"/>
        <d v="2019-07-14T00:00:00"/>
        <d v="2019-07-15T00:00:00"/>
        <d v="2019-07-16T00:00:00"/>
        <d v="2019-07-17T00:00:00"/>
        <d v="2019-07-18T00:00:00"/>
        <d v="2019-07-19T00:00:00"/>
        <d v="2019-07-20T00:00:00"/>
        <d v="2019-07-21T00:00:00"/>
        <d v="2019-07-22T00:00:00"/>
        <d v="2019-07-23T00:00:00"/>
        <d v="2019-07-24T00:00:00"/>
        <d v="2019-07-25T00:00:00"/>
        <d v="2019-07-26T00:00:00"/>
        <d v="2019-07-27T00:00:00"/>
        <d v="2019-07-28T00:00:00"/>
        <d v="2019-07-29T00:00:00"/>
        <d v="2019-07-30T00:00:00"/>
        <d v="2019-07-31T00:00:00"/>
        <d v="2019-08-01T00:00:00"/>
        <d v="2019-08-02T00:00:00"/>
        <d v="2019-08-03T00:00:00"/>
        <d v="2019-08-04T00:00:00"/>
        <d v="2019-08-05T00:00:00"/>
        <d v="2019-08-06T00:00:00"/>
        <d v="2019-08-07T00:00:00"/>
        <d v="2019-08-08T00:00:00"/>
        <d v="2019-08-09T00:00:00"/>
        <d v="2019-08-10T00:00:00"/>
        <d v="2019-08-11T00:00:00"/>
        <d v="2019-08-12T00:00:00"/>
        <d v="2019-08-13T00:00:00"/>
        <d v="2019-08-14T00:00:00"/>
        <d v="2019-08-15T00:00:00"/>
        <d v="2019-08-16T00:00:00"/>
        <d v="2019-08-17T00:00:00"/>
        <d v="2019-08-18T00:00:00"/>
        <d v="2019-08-19T00:00:00"/>
        <d v="2019-08-20T00:00:00"/>
        <d v="2019-08-21T00:00:00"/>
        <d v="2019-08-22T00:00:00"/>
        <d v="2019-08-23T00:00:00"/>
        <d v="2019-08-24T00:00:00"/>
        <d v="2019-08-25T00:00:00"/>
        <d v="2019-08-26T00:00:00"/>
        <d v="2019-08-27T00:00:00"/>
        <d v="2019-08-28T00:00:00"/>
        <d v="2019-08-29T00:00:00"/>
        <d v="2019-08-30T00:00:00"/>
        <d v="2019-08-31T00:00:00"/>
        <d v="2019-09-01T00:00:00"/>
        <d v="2019-09-02T00:00:00"/>
        <d v="2019-09-03T00:00:00"/>
        <d v="2019-09-04T00:00:00"/>
        <d v="2019-09-05T00:00:00"/>
        <d v="2019-09-06T00:00:00"/>
        <d v="2019-09-07T00:00:00"/>
        <d v="2019-09-08T00:00:00"/>
        <d v="2019-09-09T00:00:00"/>
        <d v="2019-09-10T00:00:00"/>
        <d v="2019-09-11T00:00:00"/>
        <d v="2019-09-12T00:00:00"/>
        <d v="2019-09-13T00:00:00"/>
        <d v="2019-09-14T00:00:00"/>
        <d v="2019-09-15T00:00:00"/>
        <d v="2019-09-16T00:00:00"/>
        <d v="2019-09-17T00:00:00"/>
        <d v="2019-09-18T00:00:00"/>
        <d v="2019-09-19T00:00:00"/>
        <d v="2019-09-20T00:00:00"/>
        <d v="2019-09-21T00:00:00"/>
        <d v="2019-09-22T00:00:00"/>
        <d v="2019-09-23T00:00:00"/>
        <d v="2019-09-24T00:00:00"/>
        <d v="2019-09-25T00:00:00"/>
        <d v="2019-09-26T00:00:00"/>
        <d v="2019-09-27T00:00:00"/>
        <d v="2019-09-28T00:00:00"/>
        <d v="2019-09-29T00:00:00"/>
        <d v="2019-09-30T00:00:00"/>
        <d v="2019-10-01T00:00:00"/>
        <d v="2019-10-02T00:00:00"/>
        <d v="2019-10-03T00:00:00"/>
        <d v="2019-10-04T00:00:00"/>
        <d v="2019-10-05T00:00:00"/>
        <d v="2019-10-06T00:00:00"/>
        <d v="2019-10-07T00:00:00"/>
        <d v="2019-10-08T00:00:00"/>
        <d v="2019-10-09T00:00:00"/>
        <d v="2019-10-10T00:00:00"/>
        <d v="2019-10-11T00:00:00"/>
        <d v="2019-10-12T00:00:00"/>
        <d v="2019-10-13T00:00:00"/>
        <d v="2019-10-14T00:00:00"/>
        <d v="2019-10-15T00:00:00"/>
        <d v="2019-10-16T00:00:00"/>
        <d v="2019-10-17T00:00:00"/>
        <d v="2019-10-18T00:00:00"/>
        <d v="2019-10-19T00:00:00"/>
        <d v="2019-10-20T00:00:00"/>
        <d v="2019-10-21T00:00:00"/>
        <d v="2019-10-22T00:00:00"/>
        <d v="2019-10-23T00:00:00"/>
        <d v="2019-10-24T00:00:00"/>
        <d v="2019-10-25T00:00:00"/>
        <d v="2019-10-26T00:00:00"/>
        <d v="2019-10-27T00:00:00"/>
        <d v="2019-10-28T00:00:00"/>
        <d v="2019-10-29T00:00:00"/>
        <d v="2019-10-30T00:00:00"/>
        <d v="2019-10-31T00:00:00"/>
        <d v="2019-11-01T00:00:00"/>
        <d v="2019-11-02T00:00:00"/>
        <d v="2019-11-03T00:00:00"/>
        <d v="2019-11-04T00:00:00"/>
        <d v="2019-11-05T00:00:00"/>
        <d v="2019-11-06T00:00:00"/>
        <d v="2019-11-07T00:00:00"/>
        <d v="2019-11-08T00:00:00"/>
        <d v="2019-11-09T00:00:00"/>
        <d v="2019-11-10T00:00:00"/>
        <d v="2019-11-11T00:00:00"/>
        <d v="2019-11-12T00:00:00"/>
        <d v="2019-11-13T00:00:00"/>
        <d v="2019-11-14T00:00:00"/>
        <d v="2019-11-15T00:00:00"/>
        <d v="2019-11-16T00:00:00"/>
        <d v="2019-11-17T00:00:00"/>
        <d v="2019-11-18T00:00:00"/>
        <d v="2019-11-19T00:00:00"/>
        <d v="2019-11-20T00:00:00"/>
        <d v="2019-11-21T00:00:00"/>
        <d v="2019-11-22T00:00:00"/>
        <d v="2019-11-23T00:00:00"/>
        <d v="2019-11-24T00:00:00"/>
        <d v="2019-11-25T00:00:00"/>
        <d v="2019-11-26T00:00:00"/>
        <d v="2019-11-27T00:00:00"/>
        <d v="2019-11-28T00:00:00"/>
        <d v="2019-11-29T00:00:00"/>
        <d v="2019-11-30T00:00:00"/>
        <d v="2019-12-01T00:00:00"/>
        <d v="2019-12-02T00:00:00"/>
        <d v="2019-12-03T00:00:00"/>
        <d v="2019-12-04T00:00:00"/>
        <d v="2019-12-05T00:00:00"/>
        <d v="2019-12-06T00:00:00"/>
        <d v="2019-12-07T00:00:00"/>
        <d v="2019-12-08T00:00:00"/>
        <d v="2019-12-09T00:00:00"/>
        <d v="2019-12-10T00:00:00"/>
        <d v="2019-12-11T00:00:00"/>
        <d v="2019-12-12T00:00:00"/>
        <d v="2019-12-13T00:00:00"/>
        <d v="2019-12-14T00:00:00"/>
        <d v="2019-12-15T00:00:00"/>
        <d v="2019-12-16T00:00:00"/>
        <d v="2019-12-17T00:00:00"/>
        <d v="2019-12-18T00:00:00"/>
        <d v="2019-12-19T00:00:00"/>
        <d v="2019-12-20T00:00:00"/>
        <d v="2019-12-21T00:00:00"/>
        <d v="2019-12-22T00:00:00"/>
        <d v="2019-12-23T00:00:00"/>
        <d v="2019-12-24T00:00:00"/>
        <d v="2019-12-25T00:00:00"/>
        <d v="2019-12-26T00:00:00"/>
        <d v="2019-12-27T00:00:00"/>
        <d v="2019-12-28T00:00:00"/>
        <d v="2019-12-29T00:00:00"/>
        <d v="2019-12-30T00:00:00"/>
        <d v="2019-12-31T00:00:00"/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</sharedItems>
      <fieldGroup par="5" base="2">
        <rangePr groupBy="days" startDate="2019-01-02T00:00:00" endDate="2020-02-17T00:00:00"/>
        <groupItems count="368">
          <s v="&lt;02/01/2019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17/02/2020"/>
        </groupItems>
      </fieldGroup>
    </cacheField>
    <cacheField name="Description de la commande" numFmtId="0">
      <sharedItems/>
    </cacheField>
    <cacheField name="Total des commandes" numFmtId="168">
      <sharedItems containsSemiMixedTypes="0" containsString="0" containsNumber="1" minValue="10.83" maxValue="999.65"/>
    </cacheField>
    <cacheField name="Mois" numFmtId="0" databaseField="0">
      <fieldGroup base="2">
        <rangePr groupBy="months" startDate="2019-01-02T00:00:00" endDate="2020-02-17T00:00:00"/>
        <groupItems count="14">
          <s v="&lt;02/01/2019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17/02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1">
  <r>
    <x v="0"/>
    <n v="1"/>
    <x v="0"/>
    <x v="0"/>
    <n v="155.68"/>
  </r>
  <r>
    <x v="1"/>
    <n v="2"/>
    <x v="1"/>
    <x v="1"/>
    <n v="93.24"/>
  </r>
  <r>
    <x v="2"/>
    <n v="3"/>
    <x v="2"/>
    <x v="2"/>
    <n v="172.84"/>
  </r>
  <r>
    <x v="3"/>
    <n v="4"/>
    <x v="3"/>
    <x v="3"/>
    <n v="758.06"/>
  </r>
  <r>
    <x v="4"/>
    <n v="5"/>
    <x v="4"/>
    <x v="0"/>
    <n v="352.31"/>
  </r>
  <r>
    <x v="3"/>
    <n v="6"/>
    <x v="5"/>
    <x v="0"/>
    <n v="408.01"/>
  </r>
  <r>
    <x v="2"/>
    <n v="7"/>
    <x v="6"/>
    <x v="4"/>
    <n v="650.69000000000005"/>
  </r>
  <r>
    <x v="2"/>
    <n v="8"/>
    <x v="7"/>
    <x v="2"/>
    <n v="194.07"/>
  </r>
  <r>
    <x v="5"/>
    <n v="9"/>
    <x v="8"/>
    <x v="0"/>
    <n v="716.15"/>
  </r>
  <r>
    <x v="5"/>
    <n v="10"/>
    <x v="9"/>
    <x v="2"/>
    <n v="762.92"/>
  </r>
  <r>
    <x v="6"/>
    <n v="11"/>
    <x v="10"/>
    <x v="4"/>
    <n v="663.78"/>
  </r>
  <r>
    <x v="3"/>
    <n v="12"/>
    <x v="11"/>
    <x v="3"/>
    <n v="382.64"/>
  </r>
  <r>
    <x v="7"/>
    <n v="13"/>
    <x v="12"/>
    <x v="4"/>
    <n v="107.6"/>
  </r>
  <r>
    <x v="8"/>
    <n v="14"/>
    <x v="13"/>
    <x v="2"/>
    <n v="139.63999999999999"/>
  </r>
  <r>
    <x v="4"/>
    <n v="15"/>
    <x v="14"/>
    <x v="5"/>
    <n v="171.2"/>
  </r>
  <r>
    <x v="1"/>
    <n v="16"/>
    <x v="15"/>
    <x v="4"/>
    <n v="390.34"/>
  </r>
  <r>
    <x v="9"/>
    <n v="17"/>
    <x v="16"/>
    <x v="1"/>
    <n v="469.58"/>
  </r>
  <r>
    <x v="10"/>
    <n v="18"/>
    <x v="17"/>
    <x v="3"/>
    <n v="168.85"/>
  </r>
  <r>
    <x v="1"/>
    <n v="19"/>
    <x v="18"/>
    <x v="2"/>
    <n v="869.06"/>
  </r>
  <r>
    <x v="11"/>
    <n v="20"/>
    <x v="19"/>
    <x v="4"/>
    <n v="183.33"/>
  </r>
  <r>
    <x v="0"/>
    <n v="21"/>
    <x v="20"/>
    <x v="4"/>
    <n v="173.39"/>
  </r>
  <r>
    <x v="9"/>
    <n v="22"/>
    <x v="21"/>
    <x v="2"/>
    <n v="862.44"/>
  </r>
  <r>
    <x v="12"/>
    <n v="23"/>
    <x v="22"/>
    <x v="2"/>
    <n v="245.87"/>
  </r>
  <r>
    <x v="13"/>
    <n v="24"/>
    <x v="23"/>
    <x v="3"/>
    <n v="772.68"/>
  </r>
  <r>
    <x v="14"/>
    <n v="25"/>
    <x v="24"/>
    <x v="4"/>
    <n v="247.85"/>
  </r>
  <r>
    <x v="15"/>
    <n v="26"/>
    <x v="25"/>
    <x v="3"/>
    <n v="154.65"/>
  </r>
  <r>
    <x v="13"/>
    <n v="27"/>
    <x v="26"/>
    <x v="5"/>
    <n v="760.09"/>
  </r>
  <r>
    <x v="8"/>
    <n v="28"/>
    <x v="27"/>
    <x v="3"/>
    <n v="384.86"/>
  </r>
  <r>
    <x v="10"/>
    <n v="29"/>
    <x v="28"/>
    <x v="1"/>
    <n v="427.36"/>
  </r>
  <r>
    <x v="9"/>
    <n v="30"/>
    <x v="29"/>
    <x v="1"/>
    <n v="948.13"/>
  </r>
  <r>
    <x v="15"/>
    <n v="31"/>
    <x v="30"/>
    <x v="0"/>
    <n v="99.93"/>
  </r>
  <r>
    <x v="12"/>
    <n v="32"/>
    <x v="31"/>
    <x v="5"/>
    <n v="183.6"/>
  </r>
  <r>
    <x v="16"/>
    <n v="33"/>
    <x v="32"/>
    <x v="0"/>
    <n v="33.54"/>
  </r>
  <r>
    <x v="17"/>
    <n v="34"/>
    <x v="33"/>
    <x v="2"/>
    <n v="83.35"/>
  </r>
  <r>
    <x v="9"/>
    <n v="35"/>
    <x v="34"/>
    <x v="3"/>
    <n v="835.08"/>
  </r>
  <r>
    <x v="18"/>
    <n v="36"/>
    <x v="35"/>
    <x v="2"/>
    <n v="985.5"/>
  </r>
  <r>
    <x v="11"/>
    <n v="37"/>
    <x v="36"/>
    <x v="4"/>
    <n v="405.31"/>
  </r>
  <r>
    <x v="19"/>
    <n v="38"/>
    <x v="37"/>
    <x v="0"/>
    <n v="656.66"/>
  </r>
  <r>
    <x v="20"/>
    <n v="39"/>
    <x v="38"/>
    <x v="0"/>
    <n v="213.58"/>
  </r>
  <r>
    <x v="17"/>
    <n v="40"/>
    <x v="39"/>
    <x v="4"/>
    <n v="718.45"/>
  </r>
  <r>
    <x v="7"/>
    <n v="41"/>
    <x v="40"/>
    <x v="1"/>
    <n v="911.03"/>
  </r>
  <r>
    <x v="21"/>
    <n v="42"/>
    <x v="41"/>
    <x v="5"/>
    <n v="802.65"/>
  </r>
  <r>
    <x v="7"/>
    <n v="43"/>
    <x v="42"/>
    <x v="0"/>
    <n v="970.79"/>
  </r>
  <r>
    <x v="7"/>
    <n v="44"/>
    <x v="43"/>
    <x v="0"/>
    <n v="804.88"/>
  </r>
  <r>
    <x v="22"/>
    <n v="45"/>
    <x v="44"/>
    <x v="2"/>
    <n v="289.14999999999998"/>
  </r>
  <r>
    <x v="9"/>
    <n v="46"/>
    <x v="45"/>
    <x v="3"/>
    <n v="415.18"/>
  </r>
  <r>
    <x v="10"/>
    <n v="47"/>
    <x v="46"/>
    <x v="2"/>
    <n v="335.91"/>
  </r>
  <r>
    <x v="16"/>
    <n v="48"/>
    <x v="47"/>
    <x v="1"/>
    <n v="694.55"/>
  </r>
  <r>
    <x v="11"/>
    <n v="49"/>
    <x v="48"/>
    <x v="2"/>
    <n v="121.47"/>
  </r>
  <r>
    <x v="8"/>
    <n v="50"/>
    <x v="49"/>
    <x v="0"/>
    <n v="302.05"/>
  </r>
  <r>
    <x v="17"/>
    <n v="51"/>
    <x v="50"/>
    <x v="1"/>
    <n v="734.96"/>
  </r>
  <r>
    <x v="22"/>
    <n v="52"/>
    <x v="51"/>
    <x v="5"/>
    <n v="537.33000000000004"/>
  </r>
  <r>
    <x v="23"/>
    <n v="53"/>
    <x v="52"/>
    <x v="3"/>
    <n v="982.1"/>
  </r>
  <r>
    <x v="24"/>
    <n v="54"/>
    <x v="53"/>
    <x v="1"/>
    <n v="462.47"/>
  </r>
  <r>
    <x v="25"/>
    <n v="55"/>
    <x v="54"/>
    <x v="5"/>
    <n v="891.69"/>
  </r>
  <r>
    <x v="10"/>
    <n v="56"/>
    <x v="55"/>
    <x v="2"/>
    <n v="510.37"/>
  </r>
  <r>
    <x v="2"/>
    <n v="57"/>
    <x v="56"/>
    <x v="3"/>
    <n v="481.45"/>
  </r>
  <r>
    <x v="19"/>
    <n v="58"/>
    <x v="57"/>
    <x v="3"/>
    <n v="906.95"/>
  </r>
  <r>
    <x v="6"/>
    <n v="59"/>
    <x v="58"/>
    <x v="1"/>
    <n v="485.66"/>
  </r>
  <r>
    <x v="2"/>
    <n v="60"/>
    <x v="59"/>
    <x v="3"/>
    <n v="265.18"/>
  </r>
  <r>
    <x v="5"/>
    <n v="61"/>
    <x v="60"/>
    <x v="4"/>
    <n v="110.21"/>
  </r>
  <r>
    <x v="4"/>
    <n v="62"/>
    <x v="61"/>
    <x v="2"/>
    <n v="698.87"/>
  </r>
  <r>
    <x v="1"/>
    <n v="63"/>
    <x v="62"/>
    <x v="1"/>
    <n v="616.35"/>
  </r>
  <r>
    <x v="23"/>
    <n v="64"/>
    <x v="63"/>
    <x v="2"/>
    <n v="144.57"/>
  </r>
  <r>
    <x v="20"/>
    <n v="65"/>
    <x v="64"/>
    <x v="1"/>
    <n v="387.34"/>
  </r>
  <r>
    <x v="14"/>
    <n v="66"/>
    <x v="65"/>
    <x v="4"/>
    <n v="21.64"/>
  </r>
  <r>
    <x v="9"/>
    <n v="67"/>
    <x v="66"/>
    <x v="2"/>
    <n v="360.03"/>
  </r>
  <r>
    <x v="11"/>
    <n v="68"/>
    <x v="67"/>
    <x v="1"/>
    <n v="821.68"/>
  </r>
  <r>
    <x v="26"/>
    <n v="69"/>
    <x v="68"/>
    <x v="4"/>
    <n v="624.14"/>
  </r>
  <r>
    <x v="3"/>
    <n v="70"/>
    <x v="69"/>
    <x v="2"/>
    <n v="336.51"/>
  </r>
  <r>
    <x v="0"/>
    <n v="71"/>
    <x v="70"/>
    <x v="5"/>
    <n v="139.69999999999999"/>
  </r>
  <r>
    <x v="6"/>
    <n v="72"/>
    <x v="71"/>
    <x v="3"/>
    <n v="463.16"/>
  </r>
  <r>
    <x v="19"/>
    <n v="73"/>
    <x v="72"/>
    <x v="5"/>
    <n v="17.079999999999998"/>
  </r>
  <r>
    <x v="27"/>
    <n v="74"/>
    <x v="73"/>
    <x v="5"/>
    <n v="994.77"/>
  </r>
  <r>
    <x v="28"/>
    <n v="75"/>
    <x v="74"/>
    <x v="2"/>
    <n v="47.05"/>
  </r>
  <r>
    <x v="1"/>
    <n v="76"/>
    <x v="75"/>
    <x v="2"/>
    <n v="911.11"/>
  </r>
  <r>
    <x v="17"/>
    <n v="77"/>
    <x v="76"/>
    <x v="4"/>
    <n v="546.21"/>
  </r>
  <r>
    <x v="28"/>
    <n v="78"/>
    <x v="77"/>
    <x v="4"/>
    <n v="446.64"/>
  </r>
  <r>
    <x v="13"/>
    <n v="79"/>
    <x v="78"/>
    <x v="3"/>
    <n v="168.04"/>
  </r>
  <r>
    <x v="19"/>
    <n v="80"/>
    <x v="79"/>
    <x v="3"/>
    <n v="132.47999999999999"/>
  </r>
  <r>
    <x v="9"/>
    <n v="81"/>
    <x v="80"/>
    <x v="1"/>
    <n v="118.42"/>
  </r>
  <r>
    <x v="20"/>
    <n v="82"/>
    <x v="81"/>
    <x v="0"/>
    <n v="887.8"/>
  </r>
  <r>
    <x v="24"/>
    <n v="83"/>
    <x v="82"/>
    <x v="0"/>
    <n v="200.6"/>
  </r>
  <r>
    <x v="21"/>
    <n v="84"/>
    <x v="83"/>
    <x v="0"/>
    <n v="177.26"/>
  </r>
  <r>
    <x v="29"/>
    <n v="85"/>
    <x v="84"/>
    <x v="0"/>
    <n v="997.32"/>
  </r>
  <r>
    <x v="15"/>
    <n v="86"/>
    <x v="85"/>
    <x v="0"/>
    <n v="247.03"/>
  </r>
  <r>
    <x v="23"/>
    <n v="87"/>
    <x v="86"/>
    <x v="2"/>
    <n v="652.48"/>
  </r>
  <r>
    <x v="22"/>
    <n v="88"/>
    <x v="87"/>
    <x v="2"/>
    <n v="873.57"/>
  </r>
  <r>
    <x v="14"/>
    <n v="89"/>
    <x v="88"/>
    <x v="2"/>
    <n v="979.11"/>
  </r>
  <r>
    <x v="23"/>
    <n v="90"/>
    <x v="89"/>
    <x v="4"/>
    <n v="885.08"/>
  </r>
  <r>
    <x v="2"/>
    <n v="91"/>
    <x v="90"/>
    <x v="4"/>
    <n v="424.28"/>
  </r>
  <r>
    <x v="8"/>
    <n v="92"/>
    <x v="91"/>
    <x v="0"/>
    <n v="858.04"/>
  </r>
  <r>
    <x v="24"/>
    <n v="93"/>
    <x v="92"/>
    <x v="2"/>
    <n v="62.05"/>
  </r>
  <r>
    <x v="3"/>
    <n v="94"/>
    <x v="93"/>
    <x v="5"/>
    <n v="752.92"/>
  </r>
  <r>
    <x v="19"/>
    <n v="95"/>
    <x v="94"/>
    <x v="5"/>
    <n v="309.13"/>
  </r>
  <r>
    <x v="23"/>
    <n v="96"/>
    <x v="95"/>
    <x v="4"/>
    <n v="494.31"/>
  </r>
  <r>
    <x v="10"/>
    <n v="97"/>
    <x v="96"/>
    <x v="3"/>
    <n v="109.08"/>
  </r>
  <r>
    <x v="2"/>
    <n v="98"/>
    <x v="97"/>
    <x v="3"/>
    <n v="147.77000000000001"/>
  </r>
  <r>
    <x v="30"/>
    <n v="99"/>
    <x v="98"/>
    <x v="4"/>
    <n v="361.85"/>
  </r>
  <r>
    <x v="26"/>
    <n v="100"/>
    <x v="99"/>
    <x v="4"/>
    <n v="891.72"/>
  </r>
  <r>
    <x v="22"/>
    <n v="101"/>
    <x v="100"/>
    <x v="2"/>
    <n v="999.05"/>
  </r>
  <r>
    <x v="30"/>
    <n v="102"/>
    <x v="101"/>
    <x v="1"/>
    <n v="39.68"/>
  </r>
  <r>
    <x v="5"/>
    <n v="103"/>
    <x v="102"/>
    <x v="3"/>
    <n v="626.99"/>
  </r>
  <r>
    <x v="4"/>
    <n v="104"/>
    <x v="103"/>
    <x v="1"/>
    <n v="236.67"/>
  </r>
  <r>
    <x v="19"/>
    <n v="105"/>
    <x v="104"/>
    <x v="3"/>
    <n v="605.83000000000004"/>
  </r>
  <r>
    <x v="11"/>
    <n v="106"/>
    <x v="105"/>
    <x v="4"/>
    <n v="149.88"/>
  </r>
  <r>
    <x v="28"/>
    <n v="107"/>
    <x v="106"/>
    <x v="3"/>
    <n v="719.96"/>
  </r>
  <r>
    <x v="20"/>
    <n v="108"/>
    <x v="107"/>
    <x v="2"/>
    <n v="356.09"/>
  </r>
  <r>
    <x v="19"/>
    <n v="109"/>
    <x v="108"/>
    <x v="3"/>
    <n v="624.24"/>
  </r>
  <r>
    <x v="23"/>
    <n v="110"/>
    <x v="109"/>
    <x v="0"/>
    <n v="724.7"/>
  </r>
  <r>
    <x v="24"/>
    <n v="111"/>
    <x v="110"/>
    <x v="2"/>
    <n v="499.72"/>
  </r>
  <r>
    <x v="8"/>
    <n v="112"/>
    <x v="111"/>
    <x v="4"/>
    <n v="43.42"/>
  </r>
  <r>
    <x v="10"/>
    <n v="113"/>
    <x v="112"/>
    <x v="0"/>
    <n v="464.55"/>
  </r>
  <r>
    <x v="25"/>
    <n v="114"/>
    <x v="113"/>
    <x v="0"/>
    <n v="619.91"/>
  </r>
  <r>
    <x v="18"/>
    <n v="115"/>
    <x v="114"/>
    <x v="0"/>
    <n v="246.31"/>
  </r>
  <r>
    <x v="13"/>
    <n v="116"/>
    <x v="115"/>
    <x v="3"/>
    <n v="945.18"/>
  </r>
  <r>
    <x v="28"/>
    <n v="117"/>
    <x v="116"/>
    <x v="5"/>
    <n v="334.78"/>
  </r>
  <r>
    <x v="17"/>
    <n v="118"/>
    <x v="117"/>
    <x v="2"/>
    <n v="615.95000000000005"/>
  </r>
  <r>
    <x v="0"/>
    <n v="119"/>
    <x v="118"/>
    <x v="5"/>
    <n v="327.93"/>
  </r>
  <r>
    <x v="11"/>
    <n v="120"/>
    <x v="119"/>
    <x v="3"/>
    <n v="396.47"/>
  </r>
  <r>
    <x v="15"/>
    <n v="121"/>
    <x v="120"/>
    <x v="3"/>
    <n v="371.89"/>
  </r>
  <r>
    <x v="6"/>
    <n v="122"/>
    <x v="121"/>
    <x v="3"/>
    <n v="602.16999999999996"/>
  </r>
  <r>
    <x v="15"/>
    <n v="123"/>
    <x v="122"/>
    <x v="2"/>
    <n v="227.77"/>
  </r>
  <r>
    <x v="19"/>
    <n v="124"/>
    <x v="123"/>
    <x v="1"/>
    <n v="521.27"/>
  </r>
  <r>
    <x v="28"/>
    <n v="125"/>
    <x v="124"/>
    <x v="4"/>
    <n v="770.98"/>
  </r>
  <r>
    <x v="20"/>
    <n v="126"/>
    <x v="125"/>
    <x v="1"/>
    <n v="855.73"/>
  </r>
  <r>
    <x v="15"/>
    <n v="127"/>
    <x v="126"/>
    <x v="4"/>
    <n v="725.76"/>
  </r>
  <r>
    <x v="30"/>
    <n v="128"/>
    <x v="127"/>
    <x v="5"/>
    <n v="992.54"/>
  </r>
  <r>
    <x v="27"/>
    <n v="129"/>
    <x v="128"/>
    <x v="5"/>
    <n v="159.87"/>
  </r>
  <r>
    <x v="9"/>
    <n v="130"/>
    <x v="129"/>
    <x v="1"/>
    <n v="33.549999999999997"/>
  </r>
  <r>
    <x v="25"/>
    <n v="131"/>
    <x v="130"/>
    <x v="4"/>
    <n v="250.85"/>
  </r>
  <r>
    <x v="29"/>
    <n v="132"/>
    <x v="131"/>
    <x v="4"/>
    <n v="536.91999999999996"/>
  </r>
  <r>
    <x v="17"/>
    <n v="133"/>
    <x v="132"/>
    <x v="0"/>
    <n v="367.21"/>
  </r>
  <r>
    <x v="10"/>
    <n v="134"/>
    <x v="133"/>
    <x v="5"/>
    <n v="521.53"/>
  </r>
  <r>
    <x v="10"/>
    <n v="135"/>
    <x v="134"/>
    <x v="0"/>
    <n v="764.82"/>
  </r>
  <r>
    <x v="20"/>
    <n v="136"/>
    <x v="135"/>
    <x v="1"/>
    <n v="291.66000000000003"/>
  </r>
  <r>
    <x v="12"/>
    <n v="137"/>
    <x v="136"/>
    <x v="1"/>
    <n v="755.31"/>
  </r>
  <r>
    <x v="13"/>
    <n v="138"/>
    <x v="137"/>
    <x v="3"/>
    <n v="274.81"/>
  </r>
  <r>
    <x v="26"/>
    <n v="139"/>
    <x v="138"/>
    <x v="2"/>
    <n v="599.64"/>
  </r>
  <r>
    <x v="4"/>
    <n v="140"/>
    <x v="139"/>
    <x v="3"/>
    <n v="924.18"/>
  </r>
  <r>
    <x v="15"/>
    <n v="141"/>
    <x v="140"/>
    <x v="1"/>
    <n v="497.45"/>
  </r>
  <r>
    <x v="29"/>
    <n v="142"/>
    <x v="141"/>
    <x v="4"/>
    <n v="935.3"/>
  </r>
  <r>
    <x v="18"/>
    <n v="143"/>
    <x v="142"/>
    <x v="1"/>
    <n v="465.86"/>
  </r>
  <r>
    <x v="4"/>
    <n v="144"/>
    <x v="143"/>
    <x v="0"/>
    <n v="517.20000000000005"/>
  </r>
  <r>
    <x v="11"/>
    <n v="145"/>
    <x v="144"/>
    <x v="3"/>
    <n v="748.79"/>
  </r>
  <r>
    <x v="6"/>
    <n v="146"/>
    <x v="145"/>
    <x v="4"/>
    <n v="181.31"/>
  </r>
  <r>
    <x v="0"/>
    <n v="147"/>
    <x v="146"/>
    <x v="5"/>
    <n v="653.79999999999995"/>
  </r>
  <r>
    <x v="30"/>
    <n v="148"/>
    <x v="147"/>
    <x v="4"/>
    <n v="41.96"/>
  </r>
  <r>
    <x v="13"/>
    <n v="149"/>
    <x v="148"/>
    <x v="5"/>
    <n v="962.73"/>
  </r>
  <r>
    <x v="1"/>
    <n v="150"/>
    <x v="149"/>
    <x v="1"/>
    <n v="658.66"/>
  </r>
  <r>
    <x v="17"/>
    <n v="151"/>
    <x v="150"/>
    <x v="2"/>
    <n v="886.56"/>
  </r>
  <r>
    <x v="18"/>
    <n v="152"/>
    <x v="151"/>
    <x v="2"/>
    <n v="288.77"/>
  </r>
  <r>
    <x v="11"/>
    <n v="153"/>
    <x v="152"/>
    <x v="5"/>
    <n v="789.78"/>
  </r>
  <r>
    <x v="6"/>
    <n v="154"/>
    <x v="153"/>
    <x v="0"/>
    <n v="375.91"/>
  </r>
  <r>
    <x v="23"/>
    <n v="155"/>
    <x v="154"/>
    <x v="4"/>
    <n v="237.79"/>
  </r>
  <r>
    <x v="3"/>
    <n v="156"/>
    <x v="155"/>
    <x v="0"/>
    <n v="125.78"/>
  </r>
  <r>
    <x v="0"/>
    <n v="157"/>
    <x v="156"/>
    <x v="5"/>
    <n v="914.31"/>
  </r>
  <r>
    <x v="20"/>
    <n v="158"/>
    <x v="157"/>
    <x v="0"/>
    <n v="58.86"/>
  </r>
  <r>
    <x v="27"/>
    <n v="159"/>
    <x v="158"/>
    <x v="0"/>
    <n v="277.05"/>
  </r>
  <r>
    <x v="0"/>
    <n v="160"/>
    <x v="159"/>
    <x v="4"/>
    <n v="935.83"/>
  </r>
  <r>
    <x v="24"/>
    <n v="161"/>
    <x v="160"/>
    <x v="5"/>
    <n v="151.53"/>
  </r>
  <r>
    <x v="21"/>
    <n v="162"/>
    <x v="161"/>
    <x v="1"/>
    <n v="732.08"/>
  </r>
  <r>
    <x v="13"/>
    <n v="163"/>
    <x v="162"/>
    <x v="0"/>
    <n v="445.99"/>
  </r>
  <r>
    <x v="18"/>
    <n v="164"/>
    <x v="163"/>
    <x v="2"/>
    <n v="364.26"/>
  </r>
  <r>
    <x v="22"/>
    <n v="165"/>
    <x v="164"/>
    <x v="5"/>
    <n v="477.72"/>
  </r>
  <r>
    <x v="18"/>
    <n v="166"/>
    <x v="165"/>
    <x v="5"/>
    <n v="797.92"/>
  </r>
  <r>
    <x v="22"/>
    <n v="167"/>
    <x v="166"/>
    <x v="0"/>
    <n v="113.9"/>
  </r>
  <r>
    <x v="24"/>
    <n v="168"/>
    <x v="167"/>
    <x v="5"/>
    <n v="358.89"/>
  </r>
  <r>
    <x v="24"/>
    <n v="169"/>
    <x v="168"/>
    <x v="5"/>
    <n v="432.69"/>
  </r>
  <r>
    <x v="15"/>
    <n v="170"/>
    <x v="169"/>
    <x v="2"/>
    <n v="329.11"/>
  </r>
  <r>
    <x v="0"/>
    <n v="171"/>
    <x v="170"/>
    <x v="0"/>
    <n v="675.69"/>
  </r>
  <r>
    <x v="14"/>
    <n v="172"/>
    <x v="171"/>
    <x v="1"/>
    <n v="206.22"/>
  </r>
  <r>
    <x v="20"/>
    <n v="173"/>
    <x v="172"/>
    <x v="4"/>
    <n v="48.91"/>
  </r>
  <r>
    <x v="27"/>
    <n v="174"/>
    <x v="173"/>
    <x v="0"/>
    <n v="16.13"/>
  </r>
  <r>
    <x v="8"/>
    <n v="175"/>
    <x v="174"/>
    <x v="1"/>
    <n v="200.67"/>
  </r>
  <r>
    <x v="6"/>
    <n v="176"/>
    <x v="175"/>
    <x v="2"/>
    <n v="23.12"/>
  </r>
  <r>
    <x v="28"/>
    <n v="177"/>
    <x v="176"/>
    <x v="4"/>
    <n v="895.08"/>
  </r>
  <r>
    <x v="26"/>
    <n v="178"/>
    <x v="177"/>
    <x v="4"/>
    <n v="655.46"/>
  </r>
  <r>
    <x v="5"/>
    <n v="179"/>
    <x v="178"/>
    <x v="2"/>
    <n v="23.6"/>
  </r>
  <r>
    <x v="17"/>
    <n v="180"/>
    <x v="179"/>
    <x v="3"/>
    <n v="286.64999999999998"/>
  </r>
  <r>
    <x v="29"/>
    <n v="181"/>
    <x v="180"/>
    <x v="0"/>
    <n v="552.1"/>
  </r>
  <r>
    <x v="3"/>
    <n v="182"/>
    <x v="181"/>
    <x v="3"/>
    <n v="436.49"/>
  </r>
  <r>
    <x v="3"/>
    <n v="183"/>
    <x v="182"/>
    <x v="1"/>
    <n v="54.08"/>
  </r>
  <r>
    <x v="22"/>
    <n v="184"/>
    <x v="183"/>
    <x v="4"/>
    <n v="62.26"/>
  </r>
  <r>
    <x v="22"/>
    <n v="185"/>
    <x v="184"/>
    <x v="2"/>
    <n v="128.02000000000001"/>
  </r>
  <r>
    <x v="22"/>
    <n v="186"/>
    <x v="185"/>
    <x v="2"/>
    <n v="812.8"/>
  </r>
  <r>
    <x v="29"/>
    <n v="187"/>
    <x v="186"/>
    <x v="4"/>
    <n v="252.74"/>
  </r>
  <r>
    <x v="3"/>
    <n v="188"/>
    <x v="187"/>
    <x v="3"/>
    <n v="463.09"/>
  </r>
  <r>
    <x v="7"/>
    <n v="189"/>
    <x v="188"/>
    <x v="0"/>
    <n v="267.31"/>
  </r>
  <r>
    <x v="2"/>
    <n v="190"/>
    <x v="189"/>
    <x v="3"/>
    <n v="527.77"/>
  </r>
  <r>
    <x v="30"/>
    <n v="191"/>
    <x v="190"/>
    <x v="1"/>
    <n v="817.48"/>
  </r>
  <r>
    <x v="15"/>
    <n v="192"/>
    <x v="191"/>
    <x v="1"/>
    <n v="369.34"/>
  </r>
  <r>
    <x v="2"/>
    <n v="193"/>
    <x v="192"/>
    <x v="3"/>
    <n v="599.62"/>
  </r>
  <r>
    <x v="14"/>
    <n v="194"/>
    <x v="193"/>
    <x v="5"/>
    <n v="679.88"/>
  </r>
  <r>
    <x v="24"/>
    <n v="195"/>
    <x v="194"/>
    <x v="0"/>
    <n v="311.86"/>
  </r>
  <r>
    <x v="9"/>
    <n v="196"/>
    <x v="195"/>
    <x v="0"/>
    <n v="874.92"/>
  </r>
  <r>
    <x v="19"/>
    <n v="197"/>
    <x v="196"/>
    <x v="3"/>
    <n v="818.29"/>
  </r>
  <r>
    <x v="12"/>
    <n v="198"/>
    <x v="197"/>
    <x v="3"/>
    <n v="444.52"/>
  </r>
  <r>
    <x v="20"/>
    <n v="199"/>
    <x v="198"/>
    <x v="5"/>
    <n v="847.59"/>
  </r>
  <r>
    <x v="23"/>
    <n v="200"/>
    <x v="199"/>
    <x v="5"/>
    <n v="385.83"/>
  </r>
  <r>
    <x v="16"/>
    <n v="201"/>
    <x v="200"/>
    <x v="5"/>
    <n v="368.91"/>
  </r>
  <r>
    <x v="10"/>
    <n v="202"/>
    <x v="201"/>
    <x v="3"/>
    <n v="419.17"/>
  </r>
  <r>
    <x v="5"/>
    <n v="203"/>
    <x v="202"/>
    <x v="2"/>
    <n v="662.78"/>
  </r>
  <r>
    <x v="5"/>
    <n v="204"/>
    <x v="203"/>
    <x v="1"/>
    <n v="741.86"/>
  </r>
  <r>
    <x v="14"/>
    <n v="205"/>
    <x v="204"/>
    <x v="5"/>
    <n v="874.7"/>
  </r>
  <r>
    <x v="8"/>
    <n v="206"/>
    <x v="205"/>
    <x v="2"/>
    <n v="563.66"/>
  </r>
  <r>
    <x v="5"/>
    <n v="207"/>
    <x v="206"/>
    <x v="0"/>
    <n v="121.73"/>
  </r>
  <r>
    <x v="30"/>
    <n v="208"/>
    <x v="207"/>
    <x v="1"/>
    <n v="542.58000000000004"/>
  </r>
  <r>
    <x v="2"/>
    <n v="209"/>
    <x v="208"/>
    <x v="5"/>
    <n v="27.63"/>
  </r>
  <r>
    <x v="22"/>
    <n v="210"/>
    <x v="209"/>
    <x v="1"/>
    <n v="822.89"/>
  </r>
  <r>
    <x v="30"/>
    <n v="211"/>
    <x v="210"/>
    <x v="5"/>
    <n v="995.21"/>
  </r>
  <r>
    <x v="7"/>
    <n v="212"/>
    <x v="211"/>
    <x v="4"/>
    <n v="176.85"/>
  </r>
  <r>
    <x v="2"/>
    <n v="213"/>
    <x v="212"/>
    <x v="3"/>
    <n v="156.93"/>
  </r>
  <r>
    <x v="20"/>
    <n v="214"/>
    <x v="213"/>
    <x v="4"/>
    <n v="285.81"/>
  </r>
  <r>
    <x v="25"/>
    <n v="215"/>
    <x v="214"/>
    <x v="0"/>
    <n v="975.37"/>
  </r>
  <r>
    <x v="22"/>
    <n v="216"/>
    <x v="215"/>
    <x v="5"/>
    <n v="575"/>
  </r>
  <r>
    <x v="2"/>
    <n v="217"/>
    <x v="216"/>
    <x v="0"/>
    <n v="191.89"/>
  </r>
  <r>
    <x v="22"/>
    <n v="218"/>
    <x v="217"/>
    <x v="0"/>
    <n v="993.01"/>
  </r>
  <r>
    <x v="3"/>
    <n v="219"/>
    <x v="218"/>
    <x v="1"/>
    <n v="557.54"/>
  </r>
  <r>
    <x v="0"/>
    <n v="220"/>
    <x v="219"/>
    <x v="3"/>
    <n v="716.26"/>
  </r>
  <r>
    <x v="7"/>
    <n v="221"/>
    <x v="220"/>
    <x v="2"/>
    <n v="656.03"/>
  </r>
  <r>
    <x v="27"/>
    <n v="222"/>
    <x v="221"/>
    <x v="2"/>
    <n v="336.89"/>
  </r>
  <r>
    <x v="17"/>
    <n v="223"/>
    <x v="222"/>
    <x v="0"/>
    <n v="30.25"/>
  </r>
  <r>
    <x v="17"/>
    <n v="224"/>
    <x v="223"/>
    <x v="0"/>
    <n v="851.69"/>
  </r>
  <r>
    <x v="22"/>
    <n v="225"/>
    <x v="224"/>
    <x v="5"/>
    <n v="465.09"/>
  </r>
  <r>
    <x v="1"/>
    <n v="226"/>
    <x v="225"/>
    <x v="3"/>
    <n v="357.77"/>
  </r>
  <r>
    <x v="21"/>
    <n v="227"/>
    <x v="226"/>
    <x v="2"/>
    <n v="975.33"/>
  </r>
  <r>
    <x v="16"/>
    <n v="228"/>
    <x v="227"/>
    <x v="1"/>
    <n v="311.77"/>
  </r>
  <r>
    <x v="3"/>
    <n v="229"/>
    <x v="228"/>
    <x v="4"/>
    <n v="461.14"/>
  </r>
  <r>
    <x v="25"/>
    <n v="230"/>
    <x v="229"/>
    <x v="4"/>
    <n v="247.97"/>
  </r>
  <r>
    <x v="23"/>
    <n v="231"/>
    <x v="230"/>
    <x v="4"/>
    <n v="827.02"/>
  </r>
  <r>
    <x v="8"/>
    <n v="232"/>
    <x v="231"/>
    <x v="0"/>
    <n v="954.57"/>
  </r>
  <r>
    <x v="25"/>
    <n v="233"/>
    <x v="232"/>
    <x v="1"/>
    <n v="855.41"/>
  </r>
  <r>
    <x v="17"/>
    <n v="234"/>
    <x v="233"/>
    <x v="1"/>
    <n v="585.71"/>
  </r>
  <r>
    <x v="16"/>
    <n v="235"/>
    <x v="234"/>
    <x v="0"/>
    <n v="662.88"/>
  </r>
  <r>
    <x v="5"/>
    <n v="236"/>
    <x v="235"/>
    <x v="0"/>
    <n v="530.04"/>
  </r>
  <r>
    <x v="19"/>
    <n v="237"/>
    <x v="236"/>
    <x v="3"/>
    <n v="603.73"/>
  </r>
  <r>
    <x v="12"/>
    <n v="238"/>
    <x v="237"/>
    <x v="3"/>
    <n v="533.51"/>
  </r>
  <r>
    <x v="13"/>
    <n v="239"/>
    <x v="238"/>
    <x v="2"/>
    <n v="568.94000000000005"/>
  </r>
  <r>
    <x v="20"/>
    <n v="240"/>
    <x v="239"/>
    <x v="5"/>
    <n v="950.6"/>
  </r>
  <r>
    <x v="29"/>
    <n v="241"/>
    <x v="240"/>
    <x v="3"/>
    <n v="840.41"/>
  </r>
  <r>
    <x v="3"/>
    <n v="242"/>
    <x v="241"/>
    <x v="3"/>
    <n v="702.19"/>
  </r>
  <r>
    <x v="2"/>
    <n v="243"/>
    <x v="242"/>
    <x v="1"/>
    <n v="68.069999999999993"/>
  </r>
  <r>
    <x v="23"/>
    <n v="244"/>
    <x v="243"/>
    <x v="3"/>
    <n v="768.49"/>
  </r>
  <r>
    <x v="3"/>
    <n v="245"/>
    <x v="244"/>
    <x v="4"/>
    <n v="611.4"/>
  </r>
  <r>
    <x v="5"/>
    <n v="246"/>
    <x v="245"/>
    <x v="2"/>
    <n v="84.97"/>
  </r>
  <r>
    <x v="29"/>
    <n v="247"/>
    <x v="246"/>
    <x v="4"/>
    <n v="406.97"/>
  </r>
  <r>
    <x v="27"/>
    <n v="248"/>
    <x v="247"/>
    <x v="5"/>
    <n v="544.97"/>
  </r>
  <r>
    <x v="19"/>
    <n v="249"/>
    <x v="248"/>
    <x v="5"/>
    <n v="80.67"/>
  </r>
  <r>
    <x v="14"/>
    <n v="250"/>
    <x v="249"/>
    <x v="4"/>
    <n v="676.45"/>
  </r>
  <r>
    <x v="7"/>
    <n v="251"/>
    <x v="250"/>
    <x v="3"/>
    <n v="463.7"/>
  </r>
  <r>
    <x v="1"/>
    <n v="252"/>
    <x v="251"/>
    <x v="4"/>
    <n v="753.41"/>
  </r>
  <r>
    <x v="6"/>
    <n v="253"/>
    <x v="252"/>
    <x v="1"/>
    <n v="854.88"/>
  </r>
  <r>
    <x v="27"/>
    <n v="254"/>
    <x v="253"/>
    <x v="3"/>
    <n v="780.06"/>
  </r>
  <r>
    <x v="2"/>
    <n v="255"/>
    <x v="254"/>
    <x v="3"/>
    <n v="495.78"/>
  </r>
  <r>
    <x v="17"/>
    <n v="256"/>
    <x v="255"/>
    <x v="5"/>
    <n v="889.6"/>
  </r>
  <r>
    <x v="15"/>
    <n v="257"/>
    <x v="256"/>
    <x v="1"/>
    <n v="488.42"/>
  </r>
  <r>
    <x v="20"/>
    <n v="258"/>
    <x v="257"/>
    <x v="2"/>
    <n v="455.07"/>
  </r>
  <r>
    <x v="12"/>
    <n v="259"/>
    <x v="258"/>
    <x v="1"/>
    <n v="919.69"/>
  </r>
  <r>
    <x v="12"/>
    <n v="260"/>
    <x v="259"/>
    <x v="4"/>
    <n v="967.29"/>
  </r>
  <r>
    <x v="6"/>
    <n v="261"/>
    <x v="260"/>
    <x v="4"/>
    <n v="853.39"/>
  </r>
  <r>
    <x v="22"/>
    <n v="262"/>
    <x v="261"/>
    <x v="5"/>
    <n v="133.03"/>
  </r>
  <r>
    <x v="7"/>
    <n v="263"/>
    <x v="262"/>
    <x v="4"/>
    <n v="124.98"/>
  </r>
  <r>
    <x v="27"/>
    <n v="264"/>
    <x v="263"/>
    <x v="3"/>
    <n v="319.86"/>
  </r>
  <r>
    <x v="30"/>
    <n v="265"/>
    <x v="264"/>
    <x v="5"/>
    <n v="685.16"/>
  </r>
  <r>
    <x v="13"/>
    <n v="266"/>
    <x v="265"/>
    <x v="3"/>
    <n v="891.03"/>
  </r>
  <r>
    <x v="10"/>
    <n v="267"/>
    <x v="266"/>
    <x v="5"/>
    <n v="153.65"/>
  </r>
  <r>
    <x v="19"/>
    <n v="268"/>
    <x v="267"/>
    <x v="3"/>
    <n v="367.62"/>
  </r>
  <r>
    <x v="7"/>
    <n v="269"/>
    <x v="268"/>
    <x v="1"/>
    <n v="865.01"/>
  </r>
  <r>
    <x v="15"/>
    <n v="270"/>
    <x v="269"/>
    <x v="3"/>
    <n v="512.46"/>
  </r>
  <r>
    <x v="29"/>
    <n v="271"/>
    <x v="270"/>
    <x v="0"/>
    <n v="599"/>
  </r>
  <r>
    <x v="8"/>
    <n v="272"/>
    <x v="271"/>
    <x v="2"/>
    <n v="968.92"/>
  </r>
  <r>
    <x v="8"/>
    <n v="273"/>
    <x v="272"/>
    <x v="5"/>
    <n v="91"/>
  </r>
  <r>
    <x v="19"/>
    <n v="274"/>
    <x v="273"/>
    <x v="5"/>
    <n v="762.6"/>
  </r>
  <r>
    <x v="25"/>
    <n v="275"/>
    <x v="274"/>
    <x v="0"/>
    <n v="765.53"/>
  </r>
  <r>
    <x v="3"/>
    <n v="276"/>
    <x v="275"/>
    <x v="5"/>
    <n v="429.93"/>
  </r>
  <r>
    <x v="12"/>
    <n v="277"/>
    <x v="276"/>
    <x v="0"/>
    <n v="777.95"/>
  </r>
  <r>
    <x v="7"/>
    <n v="278"/>
    <x v="277"/>
    <x v="2"/>
    <n v="354.73"/>
  </r>
  <r>
    <x v="5"/>
    <n v="279"/>
    <x v="278"/>
    <x v="2"/>
    <n v="890.44"/>
  </r>
  <r>
    <x v="30"/>
    <n v="280"/>
    <x v="279"/>
    <x v="4"/>
    <n v="205.66"/>
  </r>
  <r>
    <x v="18"/>
    <n v="281"/>
    <x v="280"/>
    <x v="3"/>
    <n v="750.04"/>
  </r>
  <r>
    <x v="11"/>
    <n v="282"/>
    <x v="281"/>
    <x v="0"/>
    <n v="912.29"/>
  </r>
  <r>
    <x v="22"/>
    <n v="283"/>
    <x v="282"/>
    <x v="0"/>
    <n v="106.65"/>
  </r>
  <r>
    <x v="7"/>
    <n v="284"/>
    <x v="283"/>
    <x v="5"/>
    <n v="446.16"/>
  </r>
  <r>
    <x v="14"/>
    <n v="285"/>
    <x v="284"/>
    <x v="2"/>
    <n v="56.71"/>
  </r>
  <r>
    <x v="10"/>
    <n v="286"/>
    <x v="285"/>
    <x v="3"/>
    <n v="585.1"/>
  </r>
  <r>
    <x v="2"/>
    <n v="287"/>
    <x v="286"/>
    <x v="5"/>
    <n v="926.4"/>
  </r>
  <r>
    <x v="15"/>
    <n v="288"/>
    <x v="287"/>
    <x v="3"/>
    <n v="68.28"/>
  </r>
  <r>
    <x v="0"/>
    <n v="289"/>
    <x v="288"/>
    <x v="0"/>
    <n v="702.94"/>
  </r>
  <r>
    <x v="11"/>
    <n v="290"/>
    <x v="289"/>
    <x v="5"/>
    <n v="369.89"/>
  </r>
  <r>
    <x v="4"/>
    <n v="291"/>
    <x v="290"/>
    <x v="0"/>
    <n v="301.12"/>
  </r>
  <r>
    <x v="12"/>
    <n v="292"/>
    <x v="291"/>
    <x v="2"/>
    <n v="795.02"/>
  </r>
  <r>
    <x v="9"/>
    <n v="293"/>
    <x v="292"/>
    <x v="1"/>
    <n v="761.25"/>
  </r>
  <r>
    <x v="19"/>
    <n v="294"/>
    <x v="293"/>
    <x v="1"/>
    <n v="308.18"/>
  </r>
  <r>
    <x v="19"/>
    <n v="295"/>
    <x v="294"/>
    <x v="4"/>
    <n v="999.65"/>
  </r>
  <r>
    <x v="30"/>
    <n v="296"/>
    <x v="295"/>
    <x v="0"/>
    <n v="305.75"/>
  </r>
  <r>
    <x v="13"/>
    <n v="297"/>
    <x v="296"/>
    <x v="3"/>
    <n v="216.94"/>
  </r>
  <r>
    <x v="5"/>
    <n v="298"/>
    <x v="297"/>
    <x v="5"/>
    <n v="726.09"/>
  </r>
  <r>
    <x v="15"/>
    <n v="299"/>
    <x v="298"/>
    <x v="4"/>
    <n v="726.02"/>
  </r>
  <r>
    <x v="9"/>
    <n v="300"/>
    <x v="299"/>
    <x v="4"/>
    <n v="139.96"/>
  </r>
  <r>
    <x v="1"/>
    <n v="301"/>
    <x v="300"/>
    <x v="1"/>
    <n v="861.2"/>
  </r>
  <r>
    <x v="16"/>
    <n v="302"/>
    <x v="301"/>
    <x v="3"/>
    <n v="752.41"/>
  </r>
  <r>
    <x v="18"/>
    <n v="303"/>
    <x v="302"/>
    <x v="4"/>
    <n v="391.87"/>
  </r>
  <r>
    <x v="4"/>
    <n v="304"/>
    <x v="303"/>
    <x v="0"/>
    <n v="935.84"/>
  </r>
  <r>
    <x v="24"/>
    <n v="305"/>
    <x v="304"/>
    <x v="1"/>
    <n v="925.07"/>
  </r>
  <r>
    <x v="2"/>
    <n v="306"/>
    <x v="305"/>
    <x v="1"/>
    <n v="593.05999999999995"/>
  </r>
  <r>
    <x v="8"/>
    <n v="307"/>
    <x v="306"/>
    <x v="4"/>
    <n v="804.72"/>
  </r>
  <r>
    <x v="11"/>
    <n v="308"/>
    <x v="307"/>
    <x v="0"/>
    <n v="724.36"/>
  </r>
  <r>
    <x v="17"/>
    <n v="309"/>
    <x v="308"/>
    <x v="3"/>
    <n v="64.599999999999994"/>
  </r>
  <r>
    <x v="19"/>
    <n v="310"/>
    <x v="309"/>
    <x v="5"/>
    <n v="371.8"/>
  </r>
  <r>
    <x v="23"/>
    <n v="311"/>
    <x v="310"/>
    <x v="0"/>
    <n v="874.19"/>
  </r>
  <r>
    <x v="10"/>
    <n v="312"/>
    <x v="311"/>
    <x v="2"/>
    <n v="243.96"/>
  </r>
  <r>
    <x v="27"/>
    <n v="313"/>
    <x v="312"/>
    <x v="0"/>
    <n v="199.49"/>
  </r>
  <r>
    <x v="23"/>
    <n v="314"/>
    <x v="313"/>
    <x v="4"/>
    <n v="320.32"/>
  </r>
  <r>
    <x v="6"/>
    <n v="315"/>
    <x v="314"/>
    <x v="3"/>
    <n v="957.91"/>
  </r>
  <r>
    <x v="0"/>
    <n v="316"/>
    <x v="315"/>
    <x v="3"/>
    <n v="520.16"/>
  </r>
  <r>
    <x v="17"/>
    <n v="317"/>
    <x v="316"/>
    <x v="5"/>
    <n v="98.88"/>
  </r>
  <r>
    <x v="18"/>
    <n v="318"/>
    <x v="317"/>
    <x v="0"/>
    <n v="919.76"/>
  </r>
  <r>
    <x v="19"/>
    <n v="319"/>
    <x v="318"/>
    <x v="5"/>
    <n v="434.6"/>
  </r>
  <r>
    <x v="0"/>
    <n v="320"/>
    <x v="319"/>
    <x v="1"/>
    <n v="694.31"/>
  </r>
  <r>
    <x v="10"/>
    <n v="321"/>
    <x v="320"/>
    <x v="3"/>
    <n v="773.06"/>
  </r>
  <r>
    <x v="3"/>
    <n v="322"/>
    <x v="321"/>
    <x v="0"/>
    <n v="738.7"/>
  </r>
  <r>
    <x v="28"/>
    <n v="323"/>
    <x v="322"/>
    <x v="5"/>
    <n v="330.69"/>
  </r>
  <r>
    <x v="3"/>
    <n v="324"/>
    <x v="323"/>
    <x v="0"/>
    <n v="969.62"/>
  </r>
  <r>
    <x v="0"/>
    <n v="325"/>
    <x v="324"/>
    <x v="0"/>
    <n v="235.67"/>
  </r>
  <r>
    <x v="12"/>
    <n v="326"/>
    <x v="325"/>
    <x v="4"/>
    <n v="129.63999999999999"/>
  </r>
  <r>
    <x v="17"/>
    <n v="327"/>
    <x v="326"/>
    <x v="0"/>
    <n v="669.16"/>
  </r>
  <r>
    <x v="30"/>
    <n v="328"/>
    <x v="327"/>
    <x v="5"/>
    <n v="524.25"/>
  </r>
  <r>
    <x v="18"/>
    <n v="329"/>
    <x v="328"/>
    <x v="1"/>
    <n v="511.56"/>
  </r>
  <r>
    <x v="4"/>
    <n v="330"/>
    <x v="329"/>
    <x v="3"/>
    <n v="733.98"/>
  </r>
  <r>
    <x v="13"/>
    <n v="331"/>
    <x v="330"/>
    <x v="1"/>
    <n v="483.26"/>
  </r>
  <r>
    <x v="30"/>
    <n v="332"/>
    <x v="331"/>
    <x v="5"/>
    <n v="511.92"/>
  </r>
  <r>
    <x v="6"/>
    <n v="333"/>
    <x v="332"/>
    <x v="5"/>
    <n v="185.73"/>
  </r>
  <r>
    <x v="1"/>
    <n v="334"/>
    <x v="333"/>
    <x v="2"/>
    <n v="66.22"/>
  </r>
  <r>
    <x v="29"/>
    <n v="335"/>
    <x v="334"/>
    <x v="1"/>
    <n v="542.04999999999995"/>
  </r>
  <r>
    <x v="23"/>
    <n v="336"/>
    <x v="335"/>
    <x v="2"/>
    <n v="154.51"/>
  </r>
  <r>
    <x v="9"/>
    <n v="337"/>
    <x v="336"/>
    <x v="3"/>
    <n v="132.97999999999999"/>
  </r>
  <r>
    <x v="24"/>
    <n v="338"/>
    <x v="337"/>
    <x v="1"/>
    <n v="731.33"/>
  </r>
  <r>
    <x v="24"/>
    <n v="339"/>
    <x v="338"/>
    <x v="3"/>
    <n v="187.89"/>
  </r>
  <r>
    <x v="27"/>
    <n v="340"/>
    <x v="339"/>
    <x v="5"/>
    <n v="824.34"/>
  </r>
  <r>
    <x v="9"/>
    <n v="341"/>
    <x v="340"/>
    <x v="5"/>
    <n v="482.02"/>
  </r>
  <r>
    <x v="9"/>
    <n v="342"/>
    <x v="341"/>
    <x v="1"/>
    <n v="340.45"/>
  </r>
  <r>
    <x v="2"/>
    <n v="343"/>
    <x v="342"/>
    <x v="0"/>
    <n v="191.37"/>
  </r>
  <r>
    <x v="21"/>
    <n v="344"/>
    <x v="343"/>
    <x v="5"/>
    <n v="627.55999999999995"/>
  </r>
  <r>
    <x v="1"/>
    <n v="345"/>
    <x v="344"/>
    <x v="3"/>
    <n v="853.44"/>
  </r>
  <r>
    <x v="16"/>
    <n v="346"/>
    <x v="345"/>
    <x v="4"/>
    <n v="574.59"/>
  </r>
  <r>
    <x v="23"/>
    <n v="347"/>
    <x v="346"/>
    <x v="4"/>
    <n v="728.77"/>
  </r>
  <r>
    <x v="11"/>
    <n v="348"/>
    <x v="347"/>
    <x v="2"/>
    <n v="743.59"/>
  </r>
  <r>
    <x v="19"/>
    <n v="349"/>
    <x v="348"/>
    <x v="3"/>
    <n v="532.65"/>
  </r>
  <r>
    <x v="5"/>
    <n v="350"/>
    <x v="349"/>
    <x v="3"/>
    <n v="588.36"/>
  </r>
  <r>
    <x v="26"/>
    <n v="351"/>
    <x v="350"/>
    <x v="0"/>
    <n v="95.16"/>
  </r>
  <r>
    <x v="13"/>
    <n v="352"/>
    <x v="351"/>
    <x v="2"/>
    <n v="50.34"/>
  </r>
  <r>
    <x v="29"/>
    <n v="353"/>
    <x v="352"/>
    <x v="0"/>
    <n v="514.15"/>
  </r>
  <r>
    <x v="16"/>
    <n v="354"/>
    <x v="353"/>
    <x v="0"/>
    <n v="411.28"/>
  </r>
  <r>
    <x v="8"/>
    <n v="355"/>
    <x v="354"/>
    <x v="0"/>
    <n v="595.65"/>
  </r>
  <r>
    <x v="26"/>
    <n v="356"/>
    <x v="355"/>
    <x v="2"/>
    <n v="246.48"/>
  </r>
  <r>
    <x v="22"/>
    <n v="357"/>
    <x v="356"/>
    <x v="3"/>
    <n v="201.91"/>
  </r>
  <r>
    <x v="20"/>
    <n v="358"/>
    <x v="357"/>
    <x v="2"/>
    <n v="193.88"/>
  </r>
  <r>
    <x v="5"/>
    <n v="359"/>
    <x v="358"/>
    <x v="5"/>
    <n v="829.9"/>
  </r>
  <r>
    <x v="11"/>
    <n v="360"/>
    <x v="359"/>
    <x v="5"/>
    <n v="710.9"/>
  </r>
  <r>
    <x v="30"/>
    <n v="361"/>
    <x v="360"/>
    <x v="1"/>
    <n v="681.16"/>
  </r>
  <r>
    <x v="29"/>
    <n v="362"/>
    <x v="361"/>
    <x v="3"/>
    <n v="487.34"/>
  </r>
  <r>
    <x v="8"/>
    <n v="363"/>
    <x v="362"/>
    <x v="2"/>
    <n v="317.98"/>
  </r>
  <r>
    <x v="5"/>
    <n v="364"/>
    <x v="363"/>
    <x v="5"/>
    <n v="205.73"/>
  </r>
  <r>
    <x v="14"/>
    <n v="365"/>
    <x v="364"/>
    <x v="5"/>
    <n v="138.34"/>
  </r>
  <r>
    <x v="6"/>
    <n v="366"/>
    <x v="365"/>
    <x v="3"/>
    <n v="328.63"/>
  </r>
  <r>
    <x v="1"/>
    <n v="367"/>
    <x v="366"/>
    <x v="2"/>
    <n v="828.12"/>
  </r>
  <r>
    <x v="29"/>
    <n v="368"/>
    <x v="367"/>
    <x v="4"/>
    <n v="148.28"/>
  </r>
  <r>
    <x v="19"/>
    <n v="369"/>
    <x v="368"/>
    <x v="2"/>
    <n v="578.70000000000005"/>
  </r>
  <r>
    <x v="18"/>
    <n v="370"/>
    <x v="369"/>
    <x v="3"/>
    <n v="199.98"/>
  </r>
  <r>
    <x v="11"/>
    <n v="371"/>
    <x v="370"/>
    <x v="3"/>
    <n v="553.12"/>
  </r>
  <r>
    <x v="20"/>
    <n v="372"/>
    <x v="371"/>
    <x v="3"/>
    <n v="670.19"/>
  </r>
  <r>
    <x v="3"/>
    <n v="373"/>
    <x v="372"/>
    <x v="2"/>
    <n v="930.85"/>
  </r>
  <r>
    <x v="4"/>
    <n v="374"/>
    <x v="373"/>
    <x v="3"/>
    <n v="281.92"/>
  </r>
  <r>
    <x v="12"/>
    <n v="375"/>
    <x v="374"/>
    <x v="5"/>
    <n v="480.14"/>
  </r>
  <r>
    <x v="2"/>
    <n v="376"/>
    <x v="375"/>
    <x v="2"/>
    <n v="10.83"/>
  </r>
  <r>
    <x v="15"/>
    <n v="377"/>
    <x v="376"/>
    <x v="0"/>
    <n v="67.95"/>
  </r>
  <r>
    <x v="21"/>
    <n v="378"/>
    <x v="377"/>
    <x v="1"/>
    <n v="781.95"/>
  </r>
  <r>
    <x v="9"/>
    <n v="379"/>
    <x v="378"/>
    <x v="1"/>
    <n v="136.02000000000001"/>
  </r>
  <r>
    <x v="3"/>
    <n v="380"/>
    <x v="379"/>
    <x v="0"/>
    <n v="18.37"/>
  </r>
  <r>
    <x v="17"/>
    <n v="381"/>
    <x v="380"/>
    <x v="3"/>
    <n v="498.48"/>
  </r>
  <r>
    <x v="13"/>
    <n v="382"/>
    <x v="381"/>
    <x v="3"/>
    <n v="247.56"/>
  </r>
  <r>
    <x v="2"/>
    <n v="383"/>
    <x v="382"/>
    <x v="0"/>
    <n v="823.39"/>
  </r>
  <r>
    <x v="21"/>
    <n v="384"/>
    <x v="383"/>
    <x v="1"/>
    <n v="106.56"/>
  </r>
  <r>
    <x v="15"/>
    <n v="385"/>
    <x v="384"/>
    <x v="3"/>
    <n v="975.61"/>
  </r>
  <r>
    <x v="10"/>
    <n v="386"/>
    <x v="385"/>
    <x v="3"/>
    <n v="741.64"/>
  </r>
  <r>
    <x v="2"/>
    <n v="387"/>
    <x v="386"/>
    <x v="1"/>
    <n v="634.58000000000004"/>
  </r>
  <r>
    <x v="19"/>
    <n v="388"/>
    <x v="387"/>
    <x v="3"/>
    <n v="90.72"/>
  </r>
  <r>
    <x v="23"/>
    <n v="389"/>
    <x v="388"/>
    <x v="4"/>
    <n v="572.84"/>
  </r>
  <r>
    <x v="21"/>
    <n v="390"/>
    <x v="389"/>
    <x v="2"/>
    <n v="587.35"/>
  </r>
  <r>
    <x v="10"/>
    <n v="391"/>
    <x v="390"/>
    <x v="3"/>
    <n v="625.08000000000004"/>
  </r>
  <r>
    <x v="0"/>
    <n v="392"/>
    <x v="391"/>
    <x v="4"/>
    <n v="75.77"/>
  </r>
  <r>
    <x v="28"/>
    <n v="393"/>
    <x v="392"/>
    <x v="3"/>
    <n v="788.74"/>
  </r>
  <r>
    <x v="21"/>
    <n v="394"/>
    <x v="393"/>
    <x v="1"/>
    <n v="722.88"/>
  </r>
  <r>
    <x v="30"/>
    <n v="395"/>
    <x v="394"/>
    <x v="3"/>
    <n v="672.3"/>
  </r>
  <r>
    <x v="21"/>
    <n v="396"/>
    <x v="395"/>
    <x v="3"/>
    <n v="29.76"/>
  </r>
  <r>
    <x v="21"/>
    <n v="397"/>
    <x v="396"/>
    <x v="1"/>
    <n v="691.24"/>
  </r>
  <r>
    <x v="20"/>
    <n v="398"/>
    <x v="397"/>
    <x v="2"/>
    <n v="348.4"/>
  </r>
  <r>
    <x v="8"/>
    <n v="399"/>
    <x v="398"/>
    <x v="5"/>
    <n v="454.73"/>
  </r>
  <r>
    <x v="18"/>
    <n v="400"/>
    <x v="399"/>
    <x v="5"/>
    <n v="852.57"/>
  </r>
  <r>
    <x v="30"/>
    <n v="401"/>
    <x v="400"/>
    <x v="5"/>
    <n v="671.59"/>
  </r>
  <r>
    <x v="25"/>
    <n v="402"/>
    <x v="401"/>
    <x v="0"/>
    <n v="934.68"/>
  </r>
  <r>
    <x v="24"/>
    <n v="403"/>
    <x v="402"/>
    <x v="3"/>
    <n v="80.92"/>
  </r>
  <r>
    <x v="19"/>
    <n v="404"/>
    <x v="403"/>
    <x v="4"/>
    <n v="447.95"/>
  </r>
  <r>
    <x v="5"/>
    <n v="405"/>
    <x v="404"/>
    <x v="4"/>
    <n v="661.16"/>
  </r>
  <r>
    <x v="5"/>
    <n v="406"/>
    <x v="405"/>
    <x v="1"/>
    <n v="356.96"/>
  </r>
  <r>
    <x v="26"/>
    <n v="407"/>
    <x v="406"/>
    <x v="3"/>
    <n v="263.97000000000003"/>
  </r>
  <r>
    <x v="9"/>
    <n v="408"/>
    <x v="407"/>
    <x v="0"/>
    <n v="535.70000000000005"/>
  </r>
  <r>
    <x v="29"/>
    <n v="409"/>
    <x v="408"/>
    <x v="4"/>
    <n v="162.05000000000001"/>
  </r>
  <r>
    <x v="18"/>
    <n v="410"/>
    <x v="409"/>
    <x v="1"/>
    <n v="577.05999999999995"/>
  </r>
  <r>
    <x v="7"/>
    <n v="411"/>
    <x v="410"/>
    <x v="3"/>
    <n v="451.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1">
  <r>
    <s v="Relecloud"/>
    <n v="1"/>
    <x v="0"/>
    <s v="Commande de t-shirts"/>
    <n v="155.68"/>
  </r>
  <r>
    <s v="Fabrikam Residences"/>
    <n v="2"/>
    <x v="1"/>
    <s v="T-shirts promotionnels"/>
    <n v="93.24"/>
  </r>
  <r>
    <s v="Institut de conception graphique"/>
    <n v="3"/>
    <x v="2"/>
    <s v="Commande de sweatshirts à capuche"/>
    <n v="172.84"/>
  </r>
  <r>
    <s v="First Up Consultants"/>
    <n v="4"/>
    <x v="3"/>
    <s v="Sweatshirts et t-shirts"/>
    <n v="758.06"/>
  </r>
  <r>
    <s v="Northwind Traders"/>
    <n v="5"/>
    <x v="4"/>
    <s v="Commande de t-shirts"/>
    <n v="352.31"/>
  </r>
  <r>
    <s v="First Up Consultants"/>
    <n v="6"/>
    <x v="5"/>
    <s v="Commande de t-shirts"/>
    <n v="408.01"/>
  </r>
  <r>
    <s v="Institut de conception graphique"/>
    <n v="7"/>
    <x v="6"/>
    <s v="Commande de vêtements de travail"/>
    <n v="650.69000000000005"/>
  </r>
  <r>
    <s v="Institut de conception graphique"/>
    <n v="8"/>
    <x v="7"/>
    <s v="Commande de sweatshirts à capuche"/>
    <n v="194.07"/>
  </r>
  <r>
    <s v="Northwind Electric Cars"/>
    <n v="9"/>
    <x v="8"/>
    <s v="Commande de t-shirts"/>
    <n v="716.15"/>
  </r>
  <r>
    <s v="Northwind Electric Cars"/>
    <n v="10"/>
    <x v="9"/>
    <s v="Commande de sweatshirts à capuche"/>
    <n v="762.92"/>
  </r>
  <r>
    <s v="Vidéo Southridge"/>
    <n v="11"/>
    <x v="10"/>
    <s v="Commande de vêtements de travail"/>
    <n v="663.78"/>
  </r>
  <r>
    <s v="First Up Consultants"/>
    <n v="12"/>
    <x v="11"/>
    <s v="Sweatshirts et t-shirts"/>
    <n v="382.64"/>
  </r>
  <r>
    <s v="Proseware, Inc."/>
    <n v="13"/>
    <x v="12"/>
    <s v="Commande de vêtements de travail"/>
    <n v="107.6"/>
  </r>
  <r>
    <s v="Litware, Inc."/>
    <n v="14"/>
    <x v="13"/>
    <s v="Commande de sweatshirts à capuche"/>
    <n v="139.63999999999999"/>
  </r>
  <r>
    <s v="Northwind Traders"/>
    <n v="15"/>
    <x v="14"/>
    <s v="T-shirts et sweatshirts à capuche"/>
    <n v="171.2"/>
  </r>
  <r>
    <s v="Fabrikam Residences"/>
    <n v="16"/>
    <x v="15"/>
    <s v="Commande de vêtements de travail"/>
    <n v="390.34"/>
  </r>
  <r>
    <s v="Adventure Works Cycles"/>
    <n v="17"/>
    <x v="16"/>
    <s v="T-shirts promotionnels"/>
    <n v="469.58"/>
  </r>
  <r>
    <s v="Consolidated Messenger"/>
    <n v="18"/>
    <x v="17"/>
    <s v="Sweatshirts et t-shirts"/>
    <n v="168.85"/>
  </r>
  <r>
    <s v="Fabrikam Residences"/>
    <n v="19"/>
    <x v="18"/>
    <s v="Commande de sweatshirts à capuche"/>
    <n v="869.06"/>
  </r>
  <r>
    <s v="Contoso, Ltd."/>
    <n v="20"/>
    <x v="19"/>
    <s v="Commande de vêtements de travail"/>
    <n v="183.33"/>
  </r>
  <r>
    <s v="Relecloud"/>
    <n v="21"/>
    <x v="20"/>
    <s v="Commande de vêtements de travail"/>
    <n v="173.39"/>
  </r>
  <r>
    <s v="Adventure Works Cycles"/>
    <n v="22"/>
    <x v="21"/>
    <s v="Commande de sweatshirts à capuche"/>
    <n v="862.44"/>
  </r>
  <r>
    <s v="École des beaux-arts"/>
    <n v="23"/>
    <x v="22"/>
    <s v="Commande de sweatshirts à capuche"/>
    <n v="245.87"/>
  </r>
  <r>
    <s v="Fabrikam, Inc."/>
    <n v="24"/>
    <x v="23"/>
    <s v="Sweatshirts et t-shirts"/>
    <n v="772.68"/>
  </r>
  <r>
    <s v="Institut Bellows"/>
    <n v="25"/>
    <x v="24"/>
    <s v="Commande de vêtements de travail"/>
    <n v="247.85"/>
  </r>
  <r>
    <s v="A. Datum Corporation"/>
    <n v="26"/>
    <x v="25"/>
    <s v="Sweatshirts et t-shirts"/>
    <n v="154.65"/>
  </r>
  <r>
    <s v="Fabrikam, Inc."/>
    <n v="27"/>
    <x v="26"/>
    <s v="T-shirts et sweatshirts à capuche"/>
    <n v="760.09"/>
  </r>
  <r>
    <s v="Litware, Inc."/>
    <n v="28"/>
    <x v="27"/>
    <s v="Sweatshirts et t-shirts"/>
    <n v="384.86"/>
  </r>
  <r>
    <s v="Consolidated Messenger"/>
    <n v="29"/>
    <x v="28"/>
    <s v="T-shirts promotionnels"/>
    <n v="427.36"/>
  </r>
  <r>
    <s v="Adventure Works Cycles"/>
    <n v="30"/>
    <x v="29"/>
    <s v="T-shirts promotionnels"/>
    <n v="948.13"/>
  </r>
  <r>
    <s v="A. Datum Corporation"/>
    <n v="31"/>
    <x v="30"/>
    <s v="Commande de t-shirts"/>
    <n v="99.93"/>
  </r>
  <r>
    <s v="École des beaux-arts"/>
    <n v="32"/>
    <x v="31"/>
    <s v="T-shirts et sweatshirts à capuche"/>
    <n v="183.6"/>
  </r>
  <r>
    <s v="Lamna Healthcare Company"/>
    <n v="33"/>
    <x v="32"/>
    <s v="Commande de t-shirts"/>
    <n v="33.54"/>
  </r>
  <r>
    <s v="Éditions Lucerne"/>
    <n v="34"/>
    <x v="33"/>
    <s v="Commande de sweatshirts à capuche"/>
    <n v="83.35"/>
  </r>
  <r>
    <s v="Adventure Works Cycles"/>
    <n v="35"/>
    <x v="34"/>
    <s v="Sweatshirts et t-shirts"/>
    <n v="835.08"/>
  </r>
  <r>
    <s v="La Maison du Ski Alpine"/>
    <n v="36"/>
    <x v="35"/>
    <s v="Commande de sweatshirts à capuche"/>
    <n v="985.5"/>
  </r>
  <r>
    <s v="Contoso, Ltd."/>
    <n v="37"/>
    <x v="36"/>
    <s v="Commande de vêtements de travail"/>
    <n v="405.31"/>
  </r>
  <r>
    <s v="Voyages Margie"/>
    <n v="38"/>
    <x v="37"/>
    <s v="Commande de t-shirts"/>
    <n v="656.66"/>
  </r>
  <r>
    <s v="La Compagnie du Téléphone"/>
    <n v="39"/>
    <x v="38"/>
    <s v="Commande de t-shirts"/>
    <n v="213.58"/>
  </r>
  <r>
    <s v="Éditions Lucerne"/>
    <n v="40"/>
    <x v="39"/>
    <s v="Commande de vêtements de travail"/>
    <n v="718.45"/>
  </r>
  <r>
    <s v="Proseware, Inc."/>
    <n v="41"/>
    <x v="40"/>
    <s v="T-shirts promotionnels"/>
    <n v="911.03"/>
  </r>
  <r>
    <s v="Munson's Pickles and Preserves Farm"/>
    <n v="42"/>
    <x v="41"/>
    <s v="T-shirts et sweatshirts à capuche"/>
    <n v="802.65"/>
  </r>
  <r>
    <s v="Proseware, Inc."/>
    <n v="43"/>
    <x v="42"/>
    <s v="Commande de t-shirts"/>
    <n v="970.79"/>
  </r>
  <r>
    <s v="Proseware, Inc."/>
    <n v="44"/>
    <x v="43"/>
    <s v="Commande de t-shirts"/>
    <n v="804.88"/>
  </r>
  <r>
    <s v="City Power &amp; Light"/>
    <n v="45"/>
    <x v="44"/>
    <s v="Commande de sweatshirts à capuche"/>
    <n v="289.14999999999998"/>
  </r>
  <r>
    <s v="Adventure Works Cycles"/>
    <n v="46"/>
    <x v="45"/>
    <s v="Sweatshirts et t-shirts"/>
    <n v="415.18"/>
  </r>
  <r>
    <s v="Consolidated Messenger"/>
    <n v="47"/>
    <x v="46"/>
    <s v="Commande de sweatshirts à capuche"/>
    <n v="335.91"/>
  </r>
  <r>
    <s v="Lamna Healthcare Company"/>
    <n v="48"/>
    <x v="47"/>
    <s v="T-shirts promotionnels"/>
    <n v="694.55"/>
  </r>
  <r>
    <s v="Contoso, Ltd."/>
    <n v="49"/>
    <x v="48"/>
    <s v="Commande de sweatshirts à capuche"/>
    <n v="121.47"/>
  </r>
  <r>
    <s v="Litware, Inc."/>
    <n v="50"/>
    <x v="49"/>
    <s v="Commande de t-shirts"/>
    <n v="302.05"/>
  </r>
  <r>
    <s v="Éditions Lucerne"/>
    <n v="51"/>
    <x v="50"/>
    <s v="T-shirts promotionnels"/>
    <n v="734.96"/>
  </r>
  <r>
    <s v="City Power &amp; Light"/>
    <n v="52"/>
    <x v="51"/>
    <s v="T-shirts et sweatshirts à capuche"/>
    <n v="537.33000000000004"/>
  </r>
  <r>
    <s v="Recherche Trey"/>
    <n v="53"/>
    <x v="52"/>
    <s v="Sweatshirts et t-shirts"/>
    <n v="982.1"/>
  </r>
  <r>
    <s v="Contoso Suites"/>
    <n v="54"/>
    <x v="53"/>
    <s v="T-shirts promotionnels"/>
    <n v="462.47"/>
  </r>
  <r>
    <s v="Laboratoire pharmaceutique Contoso"/>
    <n v="55"/>
    <x v="54"/>
    <s v="T-shirts et sweatshirts à capuche"/>
    <n v="891.69"/>
  </r>
  <r>
    <s v="Consolidated Messenger"/>
    <n v="56"/>
    <x v="55"/>
    <s v="Commande de sweatshirts à capuche"/>
    <n v="510.37"/>
  </r>
  <r>
    <s v="Institut de conception graphique"/>
    <n v="57"/>
    <x v="56"/>
    <s v="Sweatshirts et t-shirts"/>
    <n v="481.45"/>
  </r>
  <r>
    <s v="Voyages Margie"/>
    <n v="58"/>
    <x v="57"/>
    <s v="Sweatshirts et t-shirts"/>
    <n v="906.95"/>
  </r>
  <r>
    <s v="Vidéo Southridge"/>
    <n v="59"/>
    <x v="58"/>
    <s v="T-shirts promotionnels"/>
    <n v="485.66"/>
  </r>
  <r>
    <s v="Institut de conception graphique"/>
    <n v="60"/>
    <x v="59"/>
    <s v="Sweatshirts et t-shirts"/>
    <n v="265.18"/>
  </r>
  <r>
    <s v="Northwind Electric Cars"/>
    <n v="61"/>
    <x v="60"/>
    <s v="Commande de vêtements de travail"/>
    <n v="110.21"/>
  </r>
  <r>
    <s v="Northwind Traders"/>
    <n v="62"/>
    <x v="61"/>
    <s v="Commande de sweatshirts à capuche"/>
    <n v="698.87"/>
  </r>
  <r>
    <s v="Fabrikam Residences"/>
    <n v="63"/>
    <x v="62"/>
    <s v="T-shirts promotionnels"/>
    <n v="616.35"/>
  </r>
  <r>
    <s v="Recherche Trey"/>
    <n v="64"/>
    <x v="63"/>
    <s v="Commande de sweatshirts à capuche"/>
    <n v="144.57"/>
  </r>
  <r>
    <s v="La Compagnie du Téléphone"/>
    <n v="65"/>
    <x v="64"/>
    <s v="T-shirts promotionnels"/>
    <n v="387.34"/>
  </r>
  <r>
    <s v="Institut Bellows"/>
    <n v="66"/>
    <x v="65"/>
    <s v="Commande de vêtements de travail"/>
    <n v="21.64"/>
  </r>
  <r>
    <s v="Adventure Works Cycles"/>
    <n v="67"/>
    <x v="66"/>
    <s v="Commande de sweatshirts à capuche"/>
    <n v="360.03"/>
  </r>
  <r>
    <s v="Contoso, Ltd."/>
    <n v="68"/>
    <x v="67"/>
    <s v="T-shirts promotionnels"/>
    <n v="821.68"/>
  </r>
  <r>
    <s v="Éditions Nod"/>
    <n v="69"/>
    <x v="68"/>
    <s v="Commande de vêtements de travail"/>
    <n v="624.14"/>
  </r>
  <r>
    <s v="First Up Consultants"/>
    <n v="70"/>
    <x v="69"/>
    <s v="Commande de sweatshirts à capuche"/>
    <n v="336.51"/>
  </r>
  <r>
    <s v="Relecloud"/>
    <n v="71"/>
    <x v="70"/>
    <s v="T-shirts et sweatshirts à capuche"/>
    <n v="139.69999999999999"/>
  </r>
  <r>
    <s v="Vidéo Southridge"/>
    <n v="72"/>
    <x v="71"/>
    <s v="Sweatshirts et t-shirts"/>
    <n v="463.16"/>
  </r>
  <r>
    <s v="Voyages Margie"/>
    <n v="73"/>
    <x v="72"/>
    <s v="T-shirts et sweatshirts à capuche"/>
    <n v="17.079999999999998"/>
  </r>
  <r>
    <s v="Jeux Tailspin"/>
    <n v="74"/>
    <x v="73"/>
    <s v="T-shirts et sweatshirts à capuche"/>
    <n v="994.77"/>
  </r>
  <r>
    <s v="Café Fourth"/>
    <n v="75"/>
    <x v="74"/>
    <s v="Commande de sweatshirts à capuche"/>
    <n v="47.05"/>
  </r>
  <r>
    <s v="Fabrikam Residences"/>
    <n v="76"/>
    <x v="75"/>
    <s v="Commande de sweatshirts à capuche"/>
    <n v="911.11"/>
  </r>
  <r>
    <s v="Éditions Lucerne"/>
    <n v="77"/>
    <x v="76"/>
    <s v="Commande de vêtements de travail"/>
    <n v="546.21"/>
  </r>
  <r>
    <s v="Café Fourth"/>
    <n v="78"/>
    <x v="77"/>
    <s v="Commande de vêtements de travail"/>
    <n v="446.64"/>
  </r>
  <r>
    <s v="Fabrikam, Inc."/>
    <n v="79"/>
    <x v="78"/>
    <s v="Sweatshirts et t-shirts"/>
    <n v="168.04"/>
  </r>
  <r>
    <s v="Voyages Margie"/>
    <n v="80"/>
    <x v="79"/>
    <s v="Sweatshirts et t-shirts"/>
    <n v="132.47999999999999"/>
  </r>
  <r>
    <s v="Adventure Works Cycles"/>
    <n v="81"/>
    <x v="80"/>
    <s v="T-shirts promotionnels"/>
    <n v="118.42"/>
  </r>
  <r>
    <s v="La Compagnie du Téléphone"/>
    <n v="82"/>
    <x v="81"/>
    <s v="Commande de t-shirts"/>
    <n v="887.8"/>
  </r>
  <r>
    <s v="Contoso Suites"/>
    <n v="83"/>
    <x v="82"/>
    <s v="Commande de t-shirts"/>
    <n v="200.6"/>
  </r>
  <r>
    <s v="Munson's Pickles and Preserves Farm"/>
    <n v="84"/>
    <x v="83"/>
    <s v="Commande de t-shirts"/>
    <n v="177.26"/>
  </r>
  <r>
    <s v="Assurance Humongous"/>
    <n v="85"/>
    <x v="84"/>
    <s v="Commande de t-shirts"/>
    <n v="997.32"/>
  </r>
  <r>
    <s v="A. Datum Corporation"/>
    <n v="86"/>
    <x v="85"/>
    <s v="Commande de t-shirts"/>
    <n v="247.03"/>
  </r>
  <r>
    <s v="Recherche Trey"/>
    <n v="87"/>
    <x v="86"/>
    <s v="Commande de sweatshirts à capuche"/>
    <n v="652.48"/>
  </r>
  <r>
    <s v="City Power &amp; Light"/>
    <n v="88"/>
    <x v="87"/>
    <s v="Commande de sweatshirts à capuche"/>
    <n v="873.57"/>
  </r>
  <r>
    <s v="Institut Bellows"/>
    <n v="89"/>
    <x v="88"/>
    <s v="Commande de sweatshirts à capuche"/>
    <n v="979.11"/>
  </r>
  <r>
    <s v="Recherche Trey"/>
    <n v="90"/>
    <x v="89"/>
    <s v="Commande de vêtements de travail"/>
    <n v="885.08"/>
  </r>
  <r>
    <s v="Institut de conception graphique"/>
    <n v="91"/>
    <x v="90"/>
    <s v="Commande de vêtements de travail"/>
    <n v="424.28"/>
  </r>
  <r>
    <s v="Litware, Inc."/>
    <n v="92"/>
    <x v="91"/>
    <s v="Commande de t-shirts"/>
    <n v="858.04"/>
  </r>
  <r>
    <s v="Contoso Suites"/>
    <n v="93"/>
    <x v="92"/>
    <s v="Commande de sweatshirts à capuche"/>
    <n v="62.05"/>
  </r>
  <r>
    <s v="First Up Consultants"/>
    <n v="94"/>
    <x v="93"/>
    <s v="T-shirts et sweatshirts à capuche"/>
    <n v="752.92"/>
  </r>
  <r>
    <s v="Voyages Margie"/>
    <n v="95"/>
    <x v="94"/>
    <s v="T-shirts et sweatshirts à capuche"/>
    <n v="309.13"/>
  </r>
  <r>
    <s v="Recherche Trey"/>
    <n v="96"/>
    <x v="95"/>
    <s v="Commande de vêtements de travail"/>
    <n v="494.31"/>
  </r>
  <r>
    <s v="Consolidated Messenger"/>
    <n v="97"/>
    <x v="96"/>
    <s v="Sweatshirts et t-shirts"/>
    <n v="109.08"/>
  </r>
  <r>
    <s v="Institut de conception graphique"/>
    <n v="98"/>
    <x v="97"/>
    <s v="Sweatshirts et t-shirts"/>
    <n v="147.77000000000001"/>
  </r>
  <r>
    <s v="Compagnie aérienne Blue Yonder"/>
    <n v="99"/>
    <x v="98"/>
    <s v="Commande de vêtements de travail"/>
    <n v="361.85"/>
  </r>
  <r>
    <s v="Éditions Nod"/>
    <n v="100"/>
    <x v="99"/>
    <s v="Commande de vêtements de travail"/>
    <n v="891.72"/>
  </r>
  <r>
    <s v="City Power &amp; Light"/>
    <n v="101"/>
    <x v="100"/>
    <s v="Commande de sweatshirts à capuche"/>
    <n v="999.05"/>
  </r>
  <r>
    <s v="Compagnie aérienne Blue Yonder"/>
    <n v="102"/>
    <x v="101"/>
    <s v="T-shirts promotionnels"/>
    <n v="39.68"/>
  </r>
  <r>
    <s v="Northwind Electric Cars"/>
    <n v="103"/>
    <x v="102"/>
    <s v="Sweatshirts et t-shirts"/>
    <n v="626.99"/>
  </r>
  <r>
    <s v="Northwind Traders"/>
    <n v="104"/>
    <x v="103"/>
    <s v="T-shirts promotionnels"/>
    <n v="236.67"/>
  </r>
  <r>
    <s v="Voyages Margie"/>
    <n v="105"/>
    <x v="104"/>
    <s v="Sweatshirts et t-shirts"/>
    <n v="605.83000000000004"/>
  </r>
  <r>
    <s v="Contoso, Ltd."/>
    <n v="106"/>
    <x v="105"/>
    <s v="Commande de vêtements de travail"/>
    <n v="149.88"/>
  </r>
  <r>
    <s v="Café Fourth"/>
    <n v="107"/>
    <x v="106"/>
    <s v="Sweatshirts et t-shirts"/>
    <n v="719.96"/>
  </r>
  <r>
    <s v="La Compagnie du Téléphone"/>
    <n v="108"/>
    <x v="107"/>
    <s v="Commande de sweatshirts à capuche"/>
    <n v="356.09"/>
  </r>
  <r>
    <s v="Voyages Margie"/>
    <n v="109"/>
    <x v="108"/>
    <s v="Sweatshirts et t-shirts"/>
    <n v="624.24"/>
  </r>
  <r>
    <s v="Recherche Trey"/>
    <n v="110"/>
    <x v="109"/>
    <s v="Commande de t-shirts"/>
    <n v="724.7"/>
  </r>
  <r>
    <s v="Contoso Suites"/>
    <n v="111"/>
    <x v="110"/>
    <s v="Commande de sweatshirts à capuche"/>
    <n v="499.72"/>
  </r>
  <r>
    <s v="Litware, Inc."/>
    <n v="112"/>
    <x v="111"/>
    <s v="Commande de vêtements de travail"/>
    <n v="43.42"/>
  </r>
  <r>
    <s v="Consolidated Messenger"/>
    <n v="113"/>
    <x v="112"/>
    <s v="Commande de t-shirts"/>
    <n v="464.55"/>
  </r>
  <r>
    <s v="Laboratoire pharmaceutique Contoso"/>
    <n v="114"/>
    <x v="113"/>
    <s v="Commande de t-shirts"/>
    <n v="619.91"/>
  </r>
  <r>
    <s v="La Maison du Ski Alpine"/>
    <n v="115"/>
    <x v="114"/>
    <s v="Commande de t-shirts"/>
    <n v="246.31"/>
  </r>
  <r>
    <s v="Fabrikam, Inc."/>
    <n v="116"/>
    <x v="115"/>
    <s v="Sweatshirts et t-shirts"/>
    <n v="945.18"/>
  </r>
  <r>
    <s v="Café Fourth"/>
    <n v="117"/>
    <x v="116"/>
    <s v="T-shirts et sweatshirts à capuche"/>
    <n v="334.78"/>
  </r>
  <r>
    <s v="Éditions Lucerne"/>
    <n v="118"/>
    <x v="117"/>
    <s v="Commande de sweatshirts à capuche"/>
    <n v="615.95000000000005"/>
  </r>
  <r>
    <s v="Relecloud"/>
    <n v="119"/>
    <x v="118"/>
    <s v="T-shirts et sweatshirts à capuche"/>
    <n v="327.93"/>
  </r>
  <r>
    <s v="Contoso, Ltd."/>
    <n v="120"/>
    <x v="119"/>
    <s v="Sweatshirts et t-shirts"/>
    <n v="396.47"/>
  </r>
  <r>
    <s v="A. Datum Corporation"/>
    <n v="121"/>
    <x v="120"/>
    <s v="Sweatshirts et t-shirts"/>
    <n v="371.89"/>
  </r>
  <r>
    <s v="Vidéo Southridge"/>
    <n v="122"/>
    <x v="121"/>
    <s v="Sweatshirts et t-shirts"/>
    <n v="602.16999999999996"/>
  </r>
  <r>
    <s v="A. Datum Corporation"/>
    <n v="123"/>
    <x v="122"/>
    <s v="Commande de sweatshirts à capuche"/>
    <n v="227.77"/>
  </r>
  <r>
    <s v="Voyages Margie"/>
    <n v="124"/>
    <x v="123"/>
    <s v="T-shirts promotionnels"/>
    <n v="521.27"/>
  </r>
  <r>
    <s v="Café Fourth"/>
    <n v="125"/>
    <x v="124"/>
    <s v="Commande de vêtements de travail"/>
    <n v="770.98"/>
  </r>
  <r>
    <s v="La Compagnie du Téléphone"/>
    <n v="126"/>
    <x v="125"/>
    <s v="T-shirts promotionnels"/>
    <n v="855.73"/>
  </r>
  <r>
    <s v="A. Datum Corporation"/>
    <n v="127"/>
    <x v="126"/>
    <s v="Commande de vêtements de travail"/>
    <n v="725.76"/>
  </r>
  <r>
    <s v="Compagnie aérienne Blue Yonder"/>
    <n v="128"/>
    <x v="127"/>
    <s v="T-shirts et sweatshirts à capuche"/>
    <n v="992.54"/>
  </r>
  <r>
    <s v="Jeux Tailspin"/>
    <n v="129"/>
    <x v="128"/>
    <s v="T-shirts et sweatshirts à capuche"/>
    <n v="159.87"/>
  </r>
  <r>
    <s v="Adventure Works Cycles"/>
    <n v="130"/>
    <x v="129"/>
    <s v="T-shirts promotionnels"/>
    <n v="33.549999999999997"/>
  </r>
  <r>
    <s v="Laboratoire pharmaceutique Contoso"/>
    <n v="131"/>
    <x v="130"/>
    <s v="Commande de vêtements de travail"/>
    <n v="250.85"/>
  </r>
  <r>
    <s v="Assurance Humongous"/>
    <n v="132"/>
    <x v="131"/>
    <s v="Commande de vêtements de travail"/>
    <n v="536.91999999999996"/>
  </r>
  <r>
    <s v="Éditions Lucerne"/>
    <n v="133"/>
    <x v="132"/>
    <s v="Commande de t-shirts"/>
    <n v="367.21"/>
  </r>
  <r>
    <s v="Consolidated Messenger"/>
    <n v="134"/>
    <x v="133"/>
    <s v="T-shirts et sweatshirts à capuche"/>
    <n v="521.53"/>
  </r>
  <r>
    <s v="Consolidated Messenger"/>
    <n v="135"/>
    <x v="134"/>
    <s v="Commande de t-shirts"/>
    <n v="764.82"/>
  </r>
  <r>
    <s v="La Compagnie du Téléphone"/>
    <n v="136"/>
    <x v="135"/>
    <s v="T-shirts promotionnels"/>
    <n v="291.66000000000003"/>
  </r>
  <r>
    <s v="École des beaux-arts"/>
    <n v="137"/>
    <x v="136"/>
    <s v="T-shirts promotionnels"/>
    <n v="755.31"/>
  </r>
  <r>
    <s v="Fabrikam, Inc."/>
    <n v="138"/>
    <x v="137"/>
    <s v="Sweatshirts et t-shirts"/>
    <n v="274.81"/>
  </r>
  <r>
    <s v="Éditions Nod"/>
    <n v="139"/>
    <x v="138"/>
    <s v="Commande de sweatshirts à capuche"/>
    <n v="599.64"/>
  </r>
  <r>
    <s v="Northwind Traders"/>
    <n v="140"/>
    <x v="139"/>
    <s v="Sweatshirts et t-shirts"/>
    <n v="924.18"/>
  </r>
  <r>
    <s v="A. Datum Corporation"/>
    <n v="141"/>
    <x v="140"/>
    <s v="T-shirts promotionnels"/>
    <n v="497.45"/>
  </r>
  <r>
    <s v="Assurance Humongous"/>
    <n v="142"/>
    <x v="141"/>
    <s v="Commande de vêtements de travail"/>
    <n v="935.3"/>
  </r>
  <r>
    <s v="La Maison du Ski Alpine"/>
    <n v="143"/>
    <x v="142"/>
    <s v="T-shirts promotionnels"/>
    <n v="465.86"/>
  </r>
  <r>
    <s v="Northwind Traders"/>
    <n v="144"/>
    <x v="143"/>
    <s v="Commande de t-shirts"/>
    <n v="517.20000000000005"/>
  </r>
  <r>
    <s v="Contoso, Ltd."/>
    <n v="145"/>
    <x v="144"/>
    <s v="Sweatshirts et t-shirts"/>
    <n v="748.79"/>
  </r>
  <r>
    <s v="Vidéo Southridge"/>
    <n v="146"/>
    <x v="145"/>
    <s v="Commande de vêtements de travail"/>
    <n v="181.31"/>
  </r>
  <r>
    <s v="Relecloud"/>
    <n v="147"/>
    <x v="146"/>
    <s v="T-shirts et sweatshirts à capuche"/>
    <n v="653.79999999999995"/>
  </r>
  <r>
    <s v="Compagnie aérienne Blue Yonder"/>
    <n v="148"/>
    <x v="147"/>
    <s v="Commande de vêtements de travail"/>
    <n v="41.96"/>
  </r>
  <r>
    <s v="Fabrikam, Inc."/>
    <n v="149"/>
    <x v="148"/>
    <s v="T-shirts et sweatshirts à capuche"/>
    <n v="962.73"/>
  </r>
  <r>
    <s v="Fabrikam Residences"/>
    <n v="150"/>
    <x v="149"/>
    <s v="T-shirts promotionnels"/>
    <n v="658.66"/>
  </r>
  <r>
    <s v="Éditions Lucerne"/>
    <n v="151"/>
    <x v="150"/>
    <s v="Commande de sweatshirts à capuche"/>
    <n v="886.56"/>
  </r>
  <r>
    <s v="La Maison du Ski Alpine"/>
    <n v="152"/>
    <x v="151"/>
    <s v="Commande de sweatshirts à capuche"/>
    <n v="288.77"/>
  </r>
  <r>
    <s v="Contoso, Ltd."/>
    <n v="153"/>
    <x v="152"/>
    <s v="T-shirts et sweatshirts à capuche"/>
    <n v="789.78"/>
  </r>
  <r>
    <s v="Vidéo Southridge"/>
    <n v="154"/>
    <x v="153"/>
    <s v="Commande de t-shirts"/>
    <n v="375.91"/>
  </r>
  <r>
    <s v="Recherche Trey"/>
    <n v="155"/>
    <x v="154"/>
    <s v="Commande de vêtements de travail"/>
    <n v="237.79"/>
  </r>
  <r>
    <s v="First Up Consultants"/>
    <n v="156"/>
    <x v="155"/>
    <s v="Commande de t-shirts"/>
    <n v="125.78"/>
  </r>
  <r>
    <s v="Relecloud"/>
    <n v="157"/>
    <x v="156"/>
    <s v="T-shirts et sweatshirts à capuche"/>
    <n v="914.31"/>
  </r>
  <r>
    <s v="La Compagnie du Téléphone"/>
    <n v="158"/>
    <x v="157"/>
    <s v="Commande de t-shirts"/>
    <n v="58.86"/>
  </r>
  <r>
    <s v="Jeux Tailspin"/>
    <n v="159"/>
    <x v="158"/>
    <s v="Commande de t-shirts"/>
    <n v="277.05"/>
  </r>
  <r>
    <s v="Relecloud"/>
    <n v="160"/>
    <x v="159"/>
    <s v="Commande de vêtements de travail"/>
    <n v="935.83"/>
  </r>
  <r>
    <s v="Contoso Suites"/>
    <n v="161"/>
    <x v="160"/>
    <s v="T-shirts et sweatshirts à capuche"/>
    <n v="151.53"/>
  </r>
  <r>
    <s v="Munson's Pickles and Preserves Farm"/>
    <n v="162"/>
    <x v="161"/>
    <s v="T-shirts promotionnels"/>
    <n v="732.08"/>
  </r>
  <r>
    <s v="Fabrikam, Inc."/>
    <n v="163"/>
    <x v="162"/>
    <s v="Commande de t-shirts"/>
    <n v="445.99"/>
  </r>
  <r>
    <s v="La Maison du Ski Alpine"/>
    <n v="164"/>
    <x v="163"/>
    <s v="Commande de sweatshirts à capuche"/>
    <n v="364.26"/>
  </r>
  <r>
    <s v="City Power &amp; Light"/>
    <n v="165"/>
    <x v="164"/>
    <s v="T-shirts et sweatshirts à capuche"/>
    <n v="477.72"/>
  </r>
  <r>
    <s v="La Maison du Ski Alpine"/>
    <n v="166"/>
    <x v="165"/>
    <s v="T-shirts et sweatshirts à capuche"/>
    <n v="797.92"/>
  </r>
  <r>
    <s v="City Power &amp; Light"/>
    <n v="167"/>
    <x v="166"/>
    <s v="Commande de t-shirts"/>
    <n v="113.9"/>
  </r>
  <r>
    <s v="Contoso Suites"/>
    <n v="168"/>
    <x v="167"/>
    <s v="T-shirts et sweatshirts à capuche"/>
    <n v="358.89"/>
  </r>
  <r>
    <s v="Contoso Suites"/>
    <n v="169"/>
    <x v="168"/>
    <s v="T-shirts et sweatshirts à capuche"/>
    <n v="432.69"/>
  </r>
  <r>
    <s v="A. Datum Corporation"/>
    <n v="170"/>
    <x v="169"/>
    <s v="Commande de sweatshirts à capuche"/>
    <n v="329.11"/>
  </r>
  <r>
    <s v="Relecloud"/>
    <n v="171"/>
    <x v="170"/>
    <s v="Commande de t-shirts"/>
    <n v="675.69"/>
  </r>
  <r>
    <s v="Institut Bellows"/>
    <n v="172"/>
    <x v="171"/>
    <s v="T-shirts promotionnels"/>
    <n v="206.22"/>
  </r>
  <r>
    <s v="La Compagnie du Téléphone"/>
    <n v="173"/>
    <x v="172"/>
    <s v="Commande de vêtements de travail"/>
    <n v="48.91"/>
  </r>
  <r>
    <s v="Jeux Tailspin"/>
    <n v="174"/>
    <x v="173"/>
    <s v="Commande de t-shirts"/>
    <n v="16.13"/>
  </r>
  <r>
    <s v="Litware, Inc."/>
    <n v="175"/>
    <x v="174"/>
    <s v="T-shirts promotionnels"/>
    <n v="200.67"/>
  </r>
  <r>
    <s v="Vidéo Southridge"/>
    <n v="176"/>
    <x v="175"/>
    <s v="Commande de sweatshirts à capuche"/>
    <n v="23.12"/>
  </r>
  <r>
    <s v="Café Fourth"/>
    <n v="177"/>
    <x v="176"/>
    <s v="Commande de vêtements de travail"/>
    <n v="895.08"/>
  </r>
  <r>
    <s v="Éditions Nod"/>
    <n v="178"/>
    <x v="177"/>
    <s v="Commande de vêtements de travail"/>
    <n v="655.46"/>
  </r>
  <r>
    <s v="Northwind Electric Cars"/>
    <n v="179"/>
    <x v="178"/>
    <s v="Commande de sweatshirts à capuche"/>
    <n v="23.6"/>
  </r>
  <r>
    <s v="Éditions Lucerne"/>
    <n v="180"/>
    <x v="179"/>
    <s v="Sweatshirts et t-shirts"/>
    <n v="286.64999999999998"/>
  </r>
  <r>
    <s v="Assurance Humongous"/>
    <n v="181"/>
    <x v="180"/>
    <s v="Commande de t-shirts"/>
    <n v="552.1"/>
  </r>
  <r>
    <s v="First Up Consultants"/>
    <n v="182"/>
    <x v="181"/>
    <s v="Sweatshirts et t-shirts"/>
    <n v="436.49"/>
  </r>
  <r>
    <s v="First Up Consultants"/>
    <n v="183"/>
    <x v="182"/>
    <s v="T-shirts promotionnels"/>
    <n v="54.08"/>
  </r>
  <r>
    <s v="City Power &amp; Light"/>
    <n v="184"/>
    <x v="183"/>
    <s v="Commande de vêtements de travail"/>
    <n v="62.26"/>
  </r>
  <r>
    <s v="City Power &amp; Light"/>
    <n v="185"/>
    <x v="184"/>
    <s v="Commande de sweatshirts à capuche"/>
    <n v="128.02000000000001"/>
  </r>
  <r>
    <s v="City Power &amp; Light"/>
    <n v="186"/>
    <x v="185"/>
    <s v="Commande de sweatshirts à capuche"/>
    <n v="812.8"/>
  </r>
  <r>
    <s v="Assurance Humongous"/>
    <n v="187"/>
    <x v="186"/>
    <s v="Commande de vêtements de travail"/>
    <n v="252.74"/>
  </r>
  <r>
    <s v="First Up Consultants"/>
    <n v="188"/>
    <x v="187"/>
    <s v="Sweatshirts et t-shirts"/>
    <n v="463.09"/>
  </r>
  <r>
    <s v="Proseware, Inc."/>
    <n v="189"/>
    <x v="188"/>
    <s v="Commande de t-shirts"/>
    <n v="267.31"/>
  </r>
  <r>
    <s v="Institut de conception graphique"/>
    <n v="190"/>
    <x v="189"/>
    <s v="Sweatshirts et t-shirts"/>
    <n v="527.77"/>
  </r>
  <r>
    <s v="Compagnie aérienne Blue Yonder"/>
    <n v="191"/>
    <x v="190"/>
    <s v="T-shirts promotionnels"/>
    <n v="817.48"/>
  </r>
  <r>
    <s v="A. Datum Corporation"/>
    <n v="192"/>
    <x v="191"/>
    <s v="T-shirts promotionnels"/>
    <n v="369.34"/>
  </r>
  <r>
    <s v="Institut de conception graphique"/>
    <n v="193"/>
    <x v="192"/>
    <s v="Sweatshirts et t-shirts"/>
    <n v="599.62"/>
  </r>
  <r>
    <s v="Institut Bellows"/>
    <n v="194"/>
    <x v="193"/>
    <s v="T-shirts et sweatshirts à capuche"/>
    <n v="679.88"/>
  </r>
  <r>
    <s v="Contoso Suites"/>
    <n v="195"/>
    <x v="194"/>
    <s v="Commande de t-shirts"/>
    <n v="311.86"/>
  </r>
  <r>
    <s v="Adventure Works Cycles"/>
    <n v="196"/>
    <x v="195"/>
    <s v="Commande de t-shirts"/>
    <n v="874.92"/>
  </r>
  <r>
    <s v="Voyages Margie"/>
    <n v="197"/>
    <x v="196"/>
    <s v="Sweatshirts et t-shirts"/>
    <n v="818.29"/>
  </r>
  <r>
    <s v="École des beaux-arts"/>
    <n v="198"/>
    <x v="197"/>
    <s v="Sweatshirts et t-shirts"/>
    <n v="444.52"/>
  </r>
  <r>
    <s v="La Compagnie du Téléphone"/>
    <n v="199"/>
    <x v="198"/>
    <s v="T-shirts et sweatshirts à capuche"/>
    <n v="847.59"/>
  </r>
  <r>
    <s v="Recherche Trey"/>
    <n v="200"/>
    <x v="199"/>
    <s v="T-shirts et sweatshirts à capuche"/>
    <n v="385.83"/>
  </r>
  <r>
    <s v="Lamna Healthcare Company"/>
    <n v="201"/>
    <x v="200"/>
    <s v="T-shirts et sweatshirts à capuche"/>
    <n v="368.91"/>
  </r>
  <r>
    <s v="Consolidated Messenger"/>
    <n v="202"/>
    <x v="201"/>
    <s v="Sweatshirts et t-shirts"/>
    <n v="419.17"/>
  </r>
  <r>
    <s v="Northwind Electric Cars"/>
    <n v="203"/>
    <x v="202"/>
    <s v="Commande de sweatshirts à capuche"/>
    <n v="662.78"/>
  </r>
  <r>
    <s v="Northwind Electric Cars"/>
    <n v="204"/>
    <x v="203"/>
    <s v="T-shirts promotionnels"/>
    <n v="741.86"/>
  </r>
  <r>
    <s v="Institut Bellows"/>
    <n v="205"/>
    <x v="204"/>
    <s v="T-shirts et sweatshirts à capuche"/>
    <n v="874.7"/>
  </r>
  <r>
    <s v="Litware, Inc."/>
    <n v="206"/>
    <x v="205"/>
    <s v="Commande de sweatshirts à capuche"/>
    <n v="563.66"/>
  </r>
  <r>
    <s v="Northwind Electric Cars"/>
    <n v="207"/>
    <x v="206"/>
    <s v="Commande de t-shirts"/>
    <n v="121.73"/>
  </r>
  <r>
    <s v="Compagnie aérienne Blue Yonder"/>
    <n v="208"/>
    <x v="207"/>
    <s v="T-shirts promotionnels"/>
    <n v="542.58000000000004"/>
  </r>
  <r>
    <s v="Institut de conception graphique"/>
    <n v="209"/>
    <x v="208"/>
    <s v="T-shirts et sweatshirts à capuche"/>
    <n v="27.63"/>
  </r>
  <r>
    <s v="City Power &amp; Light"/>
    <n v="210"/>
    <x v="209"/>
    <s v="T-shirts promotionnels"/>
    <n v="822.89"/>
  </r>
  <r>
    <s v="Compagnie aérienne Blue Yonder"/>
    <n v="211"/>
    <x v="210"/>
    <s v="T-shirts et sweatshirts à capuche"/>
    <n v="995.21"/>
  </r>
  <r>
    <s v="Proseware, Inc."/>
    <n v="212"/>
    <x v="211"/>
    <s v="Commande de vêtements de travail"/>
    <n v="176.85"/>
  </r>
  <r>
    <s v="Institut de conception graphique"/>
    <n v="213"/>
    <x v="212"/>
    <s v="Sweatshirts et t-shirts"/>
    <n v="156.93"/>
  </r>
  <r>
    <s v="La Compagnie du Téléphone"/>
    <n v="214"/>
    <x v="213"/>
    <s v="Commande de vêtements de travail"/>
    <n v="285.81"/>
  </r>
  <r>
    <s v="Laboratoire pharmaceutique Contoso"/>
    <n v="215"/>
    <x v="214"/>
    <s v="Commande de t-shirts"/>
    <n v="975.37"/>
  </r>
  <r>
    <s v="City Power &amp; Light"/>
    <n v="216"/>
    <x v="215"/>
    <s v="T-shirts et sweatshirts à capuche"/>
    <n v="575"/>
  </r>
  <r>
    <s v="Institut de conception graphique"/>
    <n v="217"/>
    <x v="216"/>
    <s v="Commande de t-shirts"/>
    <n v="191.89"/>
  </r>
  <r>
    <s v="City Power &amp; Light"/>
    <n v="218"/>
    <x v="217"/>
    <s v="Commande de t-shirts"/>
    <n v="993.01"/>
  </r>
  <r>
    <s v="First Up Consultants"/>
    <n v="219"/>
    <x v="218"/>
    <s v="T-shirts promotionnels"/>
    <n v="557.54"/>
  </r>
  <r>
    <s v="Relecloud"/>
    <n v="220"/>
    <x v="219"/>
    <s v="Sweatshirts et t-shirts"/>
    <n v="716.26"/>
  </r>
  <r>
    <s v="Proseware, Inc."/>
    <n v="221"/>
    <x v="220"/>
    <s v="Commande de sweatshirts à capuche"/>
    <n v="656.03"/>
  </r>
  <r>
    <s v="Jeux Tailspin"/>
    <n v="222"/>
    <x v="221"/>
    <s v="Commande de sweatshirts à capuche"/>
    <n v="336.89"/>
  </r>
  <r>
    <s v="Éditions Lucerne"/>
    <n v="223"/>
    <x v="222"/>
    <s v="Commande de t-shirts"/>
    <n v="30.25"/>
  </r>
  <r>
    <s v="Éditions Lucerne"/>
    <n v="224"/>
    <x v="223"/>
    <s v="Commande de t-shirts"/>
    <n v="851.69"/>
  </r>
  <r>
    <s v="City Power &amp; Light"/>
    <n v="225"/>
    <x v="224"/>
    <s v="T-shirts et sweatshirts à capuche"/>
    <n v="465.09"/>
  </r>
  <r>
    <s v="Fabrikam Residences"/>
    <n v="226"/>
    <x v="225"/>
    <s v="Sweatshirts et t-shirts"/>
    <n v="357.77"/>
  </r>
  <r>
    <s v="Munson's Pickles and Preserves Farm"/>
    <n v="227"/>
    <x v="226"/>
    <s v="Commande de sweatshirts à capuche"/>
    <n v="975.33"/>
  </r>
  <r>
    <s v="Lamna Healthcare Company"/>
    <n v="228"/>
    <x v="227"/>
    <s v="T-shirts promotionnels"/>
    <n v="311.77"/>
  </r>
  <r>
    <s v="First Up Consultants"/>
    <n v="229"/>
    <x v="228"/>
    <s v="Commande de vêtements de travail"/>
    <n v="461.14"/>
  </r>
  <r>
    <s v="Laboratoire pharmaceutique Contoso"/>
    <n v="230"/>
    <x v="229"/>
    <s v="Commande de vêtements de travail"/>
    <n v="247.97"/>
  </r>
  <r>
    <s v="Recherche Trey"/>
    <n v="231"/>
    <x v="230"/>
    <s v="Commande de vêtements de travail"/>
    <n v="827.02"/>
  </r>
  <r>
    <s v="Litware, Inc."/>
    <n v="232"/>
    <x v="231"/>
    <s v="Commande de t-shirts"/>
    <n v="954.57"/>
  </r>
  <r>
    <s v="Laboratoire pharmaceutique Contoso"/>
    <n v="233"/>
    <x v="232"/>
    <s v="T-shirts promotionnels"/>
    <n v="855.41"/>
  </r>
  <r>
    <s v="Éditions Lucerne"/>
    <n v="234"/>
    <x v="233"/>
    <s v="T-shirts promotionnels"/>
    <n v="585.71"/>
  </r>
  <r>
    <s v="Lamna Healthcare Company"/>
    <n v="235"/>
    <x v="234"/>
    <s v="Commande de t-shirts"/>
    <n v="662.88"/>
  </r>
  <r>
    <s v="Northwind Electric Cars"/>
    <n v="236"/>
    <x v="235"/>
    <s v="Commande de t-shirts"/>
    <n v="530.04"/>
  </r>
  <r>
    <s v="Voyages Margie"/>
    <n v="237"/>
    <x v="236"/>
    <s v="Sweatshirts et t-shirts"/>
    <n v="603.73"/>
  </r>
  <r>
    <s v="École des beaux-arts"/>
    <n v="238"/>
    <x v="237"/>
    <s v="Sweatshirts et t-shirts"/>
    <n v="533.51"/>
  </r>
  <r>
    <s v="Fabrikam, Inc."/>
    <n v="239"/>
    <x v="238"/>
    <s v="Commande de sweatshirts à capuche"/>
    <n v="568.94000000000005"/>
  </r>
  <r>
    <s v="La Compagnie du Téléphone"/>
    <n v="240"/>
    <x v="239"/>
    <s v="T-shirts et sweatshirts à capuche"/>
    <n v="950.6"/>
  </r>
  <r>
    <s v="Assurance Humongous"/>
    <n v="241"/>
    <x v="240"/>
    <s v="Sweatshirts et t-shirts"/>
    <n v="840.41"/>
  </r>
  <r>
    <s v="First Up Consultants"/>
    <n v="242"/>
    <x v="241"/>
    <s v="Sweatshirts et t-shirts"/>
    <n v="702.19"/>
  </r>
  <r>
    <s v="Institut de conception graphique"/>
    <n v="243"/>
    <x v="242"/>
    <s v="T-shirts promotionnels"/>
    <n v="68.069999999999993"/>
  </r>
  <r>
    <s v="Recherche Trey"/>
    <n v="244"/>
    <x v="243"/>
    <s v="Sweatshirts et t-shirts"/>
    <n v="768.49"/>
  </r>
  <r>
    <s v="First Up Consultants"/>
    <n v="245"/>
    <x v="244"/>
    <s v="Commande de vêtements de travail"/>
    <n v="611.4"/>
  </r>
  <r>
    <s v="Northwind Electric Cars"/>
    <n v="246"/>
    <x v="245"/>
    <s v="Commande de sweatshirts à capuche"/>
    <n v="84.97"/>
  </r>
  <r>
    <s v="Assurance Humongous"/>
    <n v="247"/>
    <x v="246"/>
    <s v="Commande de vêtements de travail"/>
    <n v="406.97"/>
  </r>
  <r>
    <s v="Jeux Tailspin"/>
    <n v="248"/>
    <x v="247"/>
    <s v="T-shirts et sweatshirts à capuche"/>
    <n v="544.97"/>
  </r>
  <r>
    <s v="Voyages Margie"/>
    <n v="249"/>
    <x v="248"/>
    <s v="T-shirts et sweatshirts à capuche"/>
    <n v="80.67"/>
  </r>
  <r>
    <s v="Institut Bellows"/>
    <n v="250"/>
    <x v="249"/>
    <s v="Commande de vêtements de travail"/>
    <n v="676.45"/>
  </r>
  <r>
    <s v="Proseware, Inc."/>
    <n v="251"/>
    <x v="250"/>
    <s v="Sweatshirts et t-shirts"/>
    <n v="463.7"/>
  </r>
  <r>
    <s v="Fabrikam Residences"/>
    <n v="252"/>
    <x v="251"/>
    <s v="Commande de vêtements de travail"/>
    <n v="753.41"/>
  </r>
  <r>
    <s v="Vidéo Southridge"/>
    <n v="253"/>
    <x v="252"/>
    <s v="T-shirts promotionnels"/>
    <n v="854.88"/>
  </r>
  <r>
    <s v="Jeux Tailspin"/>
    <n v="254"/>
    <x v="253"/>
    <s v="Sweatshirts et t-shirts"/>
    <n v="780.06"/>
  </r>
  <r>
    <s v="Institut de conception graphique"/>
    <n v="255"/>
    <x v="254"/>
    <s v="Sweatshirts et t-shirts"/>
    <n v="495.78"/>
  </r>
  <r>
    <s v="Éditions Lucerne"/>
    <n v="256"/>
    <x v="255"/>
    <s v="T-shirts et sweatshirts à capuche"/>
    <n v="889.6"/>
  </r>
  <r>
    <s v="A. Datum Corporation"/>
    <n v="257"/>
    <x v="256"/>
    <s v="T-shirts promotionnels"/>
    <n v="488.42"/>
  </r>
  <r>
    <s v="La Compagnie du Téléphone"/>
    <n v="258"/>
    <x v="257"/>
    <s v="Commande de sweatshirts à capuche"/>
    <n v="455.07"/>
  </r>
  <r>
    <s v="École des beaux-arts"/>
    <n v="259"/>
    <x v="258"/>
    <s v="T-shirts promotionnels"/>
    <n v="919.69"/>
  </r>
  <r>
    <s v="École des beaux-arts"/>
    <n v="260"/>
    <x v="259"/>
    <s v="Commande de vêtements de travail"/>
    <n v="967.29"/>
  </r>
  <r>
    <s v="Vidéo Southridge"/>
    <n v="261"/>
    <x v="260"/>
    <s v="Commande de vêtements de travail"/>
    <n v="853.39"/>
  </r>
  <r>
    <s v="City Power &amp; Light"/>
    <n v="262"/>
    <x v="261"/>
    <s v="T-shirts et sweatshirts à capuche"/>
    <n v="133.03"/>
  </r>
  <r>
    <s v="Proseware, Inc."/>
    <n v="263"/>
    <x v="262"/>
    <s v="Commande de vêtements de travail"/>
    <n v="124.98"/>
  </r>
  <r>
    <s v="Jeux Tailspin"/>
    <n v="264"/>
    <x v="263"/>
    <s v="Sweatshirts et t-shirts"/>
    <n v="319.86"/>
  </r>
  <r>
    <s v="Compagnie aérienne Blue Yonder"/>
    <n v="265"/>
    <x v="264"/>
    <s v="T-shirts et sweatshirts à capuche"/>
    <n v="685.16"/>
  </r>
  <r>
    <s v="Fabrikam, Inc."/>
    <n v="266"/>
    <x v="265"/>
    <s v="Sweatshirts et t-shirts"/>
    <n v="891.03"/>
  </r>
  <r>
    <s v="Consolidated Messenger"/>
    <n v="267"/>
    <x v="266"/>
    <s v="T-shirts et sweatshirts à capuche"/>
    <n v="153.65"/>
  </r>
  <r>
    <s v="Voyages Margie"/>
    <n v="268"/>
    <x v="267"/>
    <s v="Sweatshirts et t-shirts"/>
    <n v="367.62"/>
  </r>
  <r>
    <s v="Proseware, Inc."/>
    <n v="269"/>
    <x v="268"/>
    <s v="T-shirts promotionnels"/>
    <n v="865.01"/>
  </r>
  <r>
    <s v="A. Datum Corporation"/>
    <n v="270"/>
    <x v="269"/>
    <s v="Sweatshirts et t-shirts"/>
    <n v="512.46"/>
  </r>
  <r>
    <s v="Assurance Humongous"/>
    <n v="271"/>
    <x v="270"/>
    <s v="Commande de t-shirts"/>
    <n v="599"/>
  </r>
  <r>
    <s v="Litware, Inc."/>
    <n v="272"/>
    <x v="271"/>
    <s v="Commande de sweatshirts à capuche"/>
    <n v="968.92"/>
  </r>
  <r>
    <s v="Litware, Inc."/>
    <n v="273"/>
    <x v="272"/>
    <s v="T-shirts et sweatshirts à capuche"/>
    <n v="91"/>
  </r>
  <r>
    <s v="Voyages Margie"/>
    <n v="274"/>
    <x v="273"/>
    <s v="T-shirts et sweatshirts à capuche"/>
    <n v="762.6"/>
  </r>
  <r>
    <s v="Laboratoire pharmaceutique Contoso"/>
    <n v="275"/>
    <x v="274"/>
    <s v="Commande de t-shirts"/>
    <n v="765.53"/>
  </r>
  <r>
    <s v="First Up Consultants"/>
    <n v="276"/>
    <x v="275"/>
    <s v="T-shirts et sweatshirts à capuche"/>
    <n v="429.93"/>
  </r>
  <r>
    <s v="École des beaux-arts"/>
    <n v="277"/>
    <x v="276"/>
    <s v="Commande de t-shirts"/>
    <n v="777.95"/>
  </r>
  <r>
    <s v="Proseware, Inc."/>
    <n v="278"/>
    <x v="277"/>
    <s v="Commande de sweatshirts à capuche"/>
    <n v="354.73"/>
  </r>
  <r>
    <s v="Northwind Electric Cars"/>
    <n v="279"/>
    <x v="278"/>
    <s v="Commande de sweatshirts à capuche"/>
    <n v="890.44"/>
  </r>
  <r>
    <s v="Compagnie aérienne Blue Yonder"/>
    <n v="280"/>
    <x v="279"/>
    <s v="Commande de vêtements de travail"/>
    <n v="205.66"/>
  </r>
  <r>
    <s v="La Maison du Ski Alpine"/>
    <n v="281"/>
    <x v="280"/>
    <s v="Sweatshirts et t-shirts"/>
    <n v="750.04"/>
  </r>
  <r>
    <s v="Contoso, Ltd."/>
    <n v="282"/>
    <x v="281"/>
    <s v="Commande de t-shirts"/>
    <n v="912.29"/>
  </r>
  <r>
    <s v="City Power &amp; Light"/>
    <n v="283"/>
    <x v="282"/>
    <s v="Commande de t-shirts"/>
    <n v="106.65"/>
  </r>
  <r>
    <s v="Proseware, Inc."/>
    <n v="284"/>
    <x v="283"/>
    <s v="T-shirts et sweatshirts à capuche"/>
    <n v="446.16"/>
  </r>
  <r>
    <s v="Institut Bellows"/>
    <n v="285"/>
    <x v="284"/>
    <s v="Commande de sweatshirts à capuche"/>
    <n v="56.71"/>
  </r>
  <r>
    <s v="Consolidated Messenger"/>
    <n v="286"/>
    <x v="285"/>
    <s v="Sweatshirts et t-shirts"/>
    <n v="585.1"/>
  </r>
  <r>
    <s v="Institut de conception graphique"/>
    <n v="287"/>
    <x v="286"/>
    <s v="T-shirts et sweatshirts à capuche"/>
    <n v="926.4"/>
  </r>
  <r>
    <s v="A. Datum Corporation"/>
    <n v="288"/>
    <x v="287"/>
    <s v="Sweatshirts et t-shirts"/>
    <n v="68.28"/>
  </r>
  <r>
    <s v="Relecloud"/>
    <n v="289"/>
    <x v="288"/>
    <s v="Commande de t-shirts"/>
    <n v="702.94"/>
  </r>
  <r>
    <s v="Contoso, Ltd."/>
    <n v="290"/>
    <x v="289"/>
    <s v="T-shirts et sweatshirts à capuche"/>
    <n v="369.89"/>
  </r>
  <r>
    <s v="Northwind Traders"/>
    <n v="291"/>
    <x v="290"/>
    <s v="Commande de t-shirts"/>
    <n v="301.12"/>
  </r>
  <r>
    <s v="École des beaux-arts"/>
    <n v="292"/>
    <x v="291"/>
    <s v="Commande de sweatshirts à capuche"/>
    <n v="795.02"/>
  </r>
  <r>
    <s v="Adventure Works Cycles"/>
    <n v="293"/>
    <x v="292"/>
    <s v="T-shirts promotionnels"/>
    <n v="761.25"/>
  </r>
  <r>
    <s v="Voyages Margie"/>
    <n v="294"/>
    <x v="293"/>
    <s v="T-shirts promotionnels"/>
    <n v="308.18"/>
  </r>
  <r>
    <s v="Voyages Margie"/>
    <n v="295"/>
    <x v="294"/>
    <s v="Commande de vêtements de travail"/>
    <n v="999.65"/>
  </r>
  <r>
    <s v="Compagnie aérienne Blue Yonder"/>
    <n v="296"/>
    <x v="295"/>
    <s v="Commande de t-shirts"/>
    <n v="305.75"/>
  </r>
  <r>
    <s v="Fabrikam, Inc."/>
    <n v="297"/>
    <x v="296"/>
    <s v="Sweatshirts et t-shirts"/>
    <n v="216.94"/>
  </r>
  <r>
    <s v="Northwind Electric Cars"/>
    <n v="298"/>
    <x v="297"/>
    <s v="T-shirts et sweatshirts à capuche"/>
    <n v="726.09"/>
  </r>
  <r>
    <s v="A. Datum Corporation"/>
    <n v="299"/>
    <x v="298"/>
    <s v="Commande de vêtements de travail"/>
    <n v="726.02"/>
  </r>
  <r>
    <s v="Adventure Works Cycles"/>
    <n v="300"/>
    <x v="299"/>
    <s v="Commande de vêtements de travail"/>
    <n v="139.96"/>
  </r>
  <r>
    <s v="Fabrikam Residences"/>
    <n v="301"/>
    <x v="300"/>
    <s v="T-shirts promotionnels"/>
    <n v="861.2"/>
  </r>
  <r>
    <s v="Lamna Healthcare Company"/>
    <n v="302"/>
    <x v="301"/>
    <s v="Sweatshirts et t-shirts"/>
    <n v="752.41"/>
  </r>
  <r>
    <s v="La Maison du Ski Alpine"/>
    <n v="303"/>
    <x v="302"/>
    <s v="Commande de vêtements de travail"/>
    <n v="391.87"/>
  </r>
  <r>
    <s v="Northwind Traders"/>
    <n v="304"/>
    <x v="303"/>
    <s v="Commande de t-shirts"/>
    <n v="935.84"/>
  </r>
  <r>
    <s v="Contoso Suites"/>
    <n v="305"/>
    <x v="304"/>
    <s v="T-shirts promotionnels"/>
    <n v="925.07"/>
  </r>
  <r>
    <s v="Institut de conception graphique"/>
    <n v="306"/>
    <x v="305"/>
    <s v="T-shirts promotionnels"/>
    <n v="593.05999999999995"/>
  </r>
  <r>
    <s v="Litware, Inc."/>
    <n v="307"/>
    <x v="306"/>
    <s v="Commande de vêtements de travail"/>
    <n v="804.72"/>
  </r>
  <r>
    <s v="Contoso, Ltd."/>
    <n v="308"/>
    <x v="307"/>
    <s v="Commande de t-shirts"/>
    <n v="724.36"/>
  </r>
  <r>
    <s v="Éditions Lucerne"/>
    <n v="309"/>
    <x v="308"/>
    <s v="Sweatshirts et t-shirts"/>
    <n v="64.599999999999994"/>
  </r>
  <r>
    <s v="Voyages Margie"/>
    <n v="310"/>
    <x v="309"/>
    <s v="T-shirts et sweatshirts à capuche"/>
    <n v="371.8"/>
  </r>
  <r>
    <s v="Recherche Trey"/>
    <n v="311"/>
    <x v="310"/>
    <s v="Commande de t-shirts"/>
    <n v="874.19"/>
  </r>
  <r>
    <s v="Consolidated Messenger"/>
    <n v="312"/>
    <x v="311"/>
    <s v="Commande de sweatshirts à capuche"/>
    <n v="243.96"/>
  </r>
  <r>
    <s v="Jeux Tailspin"/>
    <n v="313"/>
    <x v="312"/>
    <s v="Commande de t-shirts"/>
    <n v="199.49"/>
  </r>
  <r>
    <s v="Recherche Trey"/>
    <n v="314"/>
    <x v="313"/>
    <s v="Commande de vêtements de travail"/>
    <n v="320.32"/>
  </r>
  <r>
    <s v="Vidéo Southridge"/>
    <n v="315"/>
    <x v="314"/>
    <s v="Sweatshirts et t-shirts"/>
    <n v="957.91"/>
  </r>
  <r>
    <s v="Relecloud"/>
    <n v="316"/>
    <x v="315"/>
    <s v="Sweatshirts et t-shirts"/>
    <n v="520.16"/>
  </r>
  <r>
    <s v="Éditions Lucerne"/>
    <n v="317"/>
    <x v="316"/>
    <s v="T-shirts et sweatshirts à capuche"/>
    <n v="98.88"/>
  </r>
  <r>
    <s v="La Maison du Ski Alpine"/>
    <n v="318"/>
    <x v="317"/>
    <s v="Commande de t-shirts"/>
    <n v="919.76"/>
  </r>
  <r>
    <s v="Voyages Margie"/>
    <n v="319"/>
    <x v="318"/>
    <s v="T-shirts et sweatshirts à capuche"/>
    <n v="434.6"/>
  </r>
  <r>
    <s v="Relecloud"/>
    <n v="320"/>
    <x v="319"/>
    <s v="T-shirts promotionnels"/>
    <n v="694.31"/>
  </r>
  <r>
    <s v="Consolidated Messenger"/>
    <n v="321"/>
    <x v="320"/>
    <s v="Sweatshirts et t-shirts"/>
    <n v="773.06"/>
  </r>
  <r>
    <s v="First Up Consultants"/>
    <n v="322"/>
    <x v="321"/>
    <s v="Commande de t-shirts"/>
    <n v="738.7"/>
  </r>
  <r>
    <s v="Café Fourth"/>
    <n v="323"/>
    <x v="322"/>
    <s v="T-shirts et sweatshirts à capuche"/>
    <n v="330.69"/>
  </r>
  <r>
    <s v="First Up Consultants"/>
    <n v="324"/>
    <x v="323"/>
    <s v="Commande de t-shirts"/>
    <n v="969.62"/>
  </r>
  <r>
    <s v="Relecloud"/>
    <n v="325"/>
    <x v="324"/>
    <s v="Commande de t-shirts"/>
    <n v="235.67"/>
  </r>
  <r>
    <s v="École des beaux-arts"/>
    <n v="326"/>
    <x v="325"/>
    <s v="Commande de vêtements de travail"/>
    <n v="129.63999999999999"/>
  </r>
  <r>
    <s v="Éditions Lucerne"/>
    <n v="327"/>
    <x v="326"/>
    <s v="Commande de t-shirts"/>
    <n v="669.16"/>
  </r>
  <r>
    <s v="Compagnie aérienne Blue Yonder"/>
    <n v="328"/>
    <x v="327"/>
    <s v="T-shirts et sweatshirts à capuche"/>
    <n v="524.25"/>
  </r>
  <r>
    <s v="La Maison du Ski Alpine"/>
    <n v="329"/>
    <x v="328"/>
    <s v="T-shirts promotionnels"/>
    <n v="511.56"/>
  </r>
  <r>
    <s v="Northwind Traders"/>
    <n v="330"/>
    <x v="329"/>
    <s v="Sweatshirts et t-shirts"/>
    <n v="733.98"/>
  </r>
  <r>
    <s v="Fabrikam, Inc."/>
    <n v="331"/>
    <x v="330"/>
    <s v="T-shirts promotionnels"/>
    <n v="483.26"/>
  </r>
  <r>
    <s v="Compagnie aérienne Blue Yonder"/>
    <n v="332"/>
    <x v="331"/>
    <s v="T-shirts et sweatshirts à capuche"/>
    <n v="511.92"/>
  </r>
  <r>
    <s v="Vidéo Southridge"/>
    <n v="333"/>
    <x v="332"/>
    <s v="T-shirts et sweatshirts à capuche"/>
    <n v="185.73"/>
  </r>
  <r>
    <s v="Fabrikam Residences"/>
    <n v="334"/>
    <x v="333"/>
    <s v="Commande de sweatshirts à capuche"/>
    <n v="66.22"/>
  </r>
  <r>
    <s v="Assurance Humongous"/>
    <n v="335"/>
    <x v="334"/>
    <s v="T-shirts promotionnels"/>
    <n v="542.04999999999995"/>
  </r>
  <r>
    <s v="Recherche Trey"/>
    <n v="336"/>
    <x v="335"/>
    <s v="Commande de sweatshirts à capuche"/>
    <n v="154.51"/>
  </r>
  <r>
    <s v="Adventure Works Cycles"/>
    <n v="337"/>
    <x v="336"/>
    <s v="Sweatshirts et t-shirts"/>
    <n v="132.97999999999999"/>
  </r>
  <r>
    <s v="Contoso Suites"/>
    <n v="338"/>
    <x v="337"/>
    <s v="T-shirts promotionnels"/>
    <n v="731.33"/>
  </r>
  <r>
    <s v="Contoso Suites"/>
    <n v="339"/>
    <x v="338"/>
    <s v="Sweatshirts et t-shirts"/>
    <n v="187.89"/>
  </r>
  <r>
    <s v="Jeux Tailspin"/>
    <n v="340"/>
    <x v="339"/>
    <s v="T-shirts et sweatshirts à capuche"/>
    <n v="824.34"/>
  </r>
  <r>
    <s v="Adventure Works Cycles"/>
    <n v="341"/>
    <x v="340"/>
    <s v="T-shirts et sweatshirts à capuche"/>
    <n v="482.02"/>
  </r>
  <r>
    <s v="Adventure Works Cycles"/>
    <n v="342"/>
    <x v="341"/>
    <s v="T-shirts promotionnels"/>
    <n v="340.45"/>
  </r>
  <r>
    <s v="Institut de conception graphique"/>
    <n v="343"/>
    <x v="342"/>
    <s v="Commande de t-shirts"/>
    <n v="191.37"/>
  </r>
  <r>
    <s v="Munson's Pickles and Preserves Farm"/>
    <n v="344"/>
    <x v="343"/>
    <s v="T-shirts et sweatshirts à capuche"/>
    <n v="627.55999999999995"/>
  </r>
  <r>
    <s v="Fabrikam Residences"/>
    <n v="345"/>
    <x v="344"/>
    <s v="Sweatshirts et t-shirts"/>
    <n v="853.44"/>
  </r>
  <r>
    <s v="Lamna Healthcare Company"/>
    <n v="346"/>
    <x v="345"/>
    <s v="Commande de vêtements de travail"/>
    <n v="574.59"/>
  </r>
  <r>
    <s v="Recherche Trey"/>
    <n v="347"/>
    <x v="346"/>
    <s v="Commande de vêtements de travail"/>
    <n v="728.77"/>
  </r>
  <r>
    <s v="Contoso, Ltd."/>
    <n v="348"/>
    <x v="347"/>
    <s v="Commande de sweatshirts à capuche"/>
    <n v="743.59"/>
  </r>
  <r>
    <s v="Voyages Margie"/>
    <n v="349"/>
    <x v="348"/>
    <s v="Sweatshirts et t-shirts"/>
    <n v="532.65"/>
  </r>
  <r>
    <s v="Northwind Electric Cars"/>
    <n v="350"/>
    <x v="349"/>
    <s v="Sweatshirts et t-shirts"/>
    <n v="588.36"/>
  </r>
  <r>
    <s v="Éditions Nod"/>
    <n v="351"/>
    <x v="350"/>
    <s v="Commande de t-shirts"/>
    <n v="95.16"/>
  </r>
  <r>
    <s v="Fabrikam, Inc."/>
    <n v="352"/>
    <x v="351"/>
    <s v="Commande de sweatshirts à capuche"/>
    <n v="50.34"/>
  </r>
  <r>
    <s v="Assurance Humongous"/>
    <n v="353"/>
    <x v="352"/>
    <s v="Commande de t-shirts"/>
    <n v="514.15"/>
  </r>
  <r>
    <s v="Lamna Healthcare Company"/>
    <n v="354"/>
    <x v="353"/>
    <s v="Commande de t-shirts"/>
    <n v="411.28"/>
  </r>
  <r>
    <s v="Litware, Inc."/>
    <n v="355"/>
    <x v="354"/>
    <s v="Commande de t-shirts"/>
    <n v="595.65"/>
  </r>
  <r>
    <s v="Éditions Nod"/>
    <n v="356"/>
    <x v="355"/>
    <s v="Commande de sweatshirts à capuche"/>
    <n v="246.48"/>
  </r>
  <r>
    <s v="City Power &amp; Light"/>
    <n v="357"/>
    <x v="356"/>
    <s v="Sweatshirts et t-shirts"/>
    <n v="201.91"/>
  </r>
  <r>
    <s v="La Compagnie du Téléphone"/>
    <n v="358"/>
    <x v="357"/>
    <s v="Commande de sweatshirts à capuche"/>
    <n v="193.88"/>
  </r>
  <r>
    <s v="Northwind Electric Cars"/>
    <n v="359"/>
    <x v="358"/>
    <s v="T-shirts et sweatshirts à capuche"/>
    <n v="829.9"/>
  </r>
  <r>
    <s v="Contoso, Ltd."/>
    <n v="360"/>
    <x v="359"/>
    <s v="T-shirts et sweatshirts à capuche"/>
    <n v="710.9"/>
  </r>
  <r>
    <s v="Compagnie aérienne Blue Yonder"/>
    <n v="361"/>
    <x v="360"/>
    <s v="T-shirts promotionnels"/>
    <n v="681.16"/>
  </r>
  <r>
    <s v="Assurance Humongous"/>
    <n v="362"/>
    <x v="361"/>
    <s v="Sweatshirts et t-shirts"/>
    <n v="487.34"/>
  </r>
  <r>
    <s v="Litware, Inc."/>
    <n v="363"/>
    <x v="362"/>
    <s v="Commande de sweatshirts à capuche"/>
    <n v="317.98"/>
  </r>
  <r>
    <s v="Northwind Electric Cars"/>
    <n v="364"/>
    <x v="363"/>
    <s v="T-shirts et sweatshirts à capuche"/>
    <n v="205.73"/>
  </r>
  <r>
    <s v="Institut Bellows"/>
    <n v="365"/>
    <x v="364"/>
    <s v="T-shirts et sweatshirts à capuche"/>
    <n v="138.34"/>
  </r>
  <r>
    <s v="Vidéo Southridge"/>
    <n v="366"/>
    <x v="365"/>
    <s v="Sweatshirts et t-shirts"/>
    <n v="328.63"/>
  </r>
  <r>
    <s v="Fabrikam Residences"/>
    <n v="367"/>
    <x v="366"/>
    <s v="Commande de sweatshirts à capuche"/>
    <n v="828.12"/>
  </r>
  <r>
    <s v="Assurance Humongous"/>
    <n v="368"/>
    <x v="367"/>
    <s v="Commande de vêtements de travail"/>
    <n v="148.28"/>
  </r>
  <r>
    <s v="Voyages Margie"/>
    <n v="369"/>
    <x v="368"/>
    <s v="Commande de sweatshirts à capuche"/>
    <n v="578.70000000000005"/>
  </r>
  <r>
    <s v="La Maison du Ski Alpine"/>
    <n v="370"/>
    <x v="369"/>
    <s v="Sweatshirts et t-shirts"/>
    <n v="199.98"/>
  </r>
  <r>
    <s v="Contoso, Ltd."/>
    <n v="371"/>
    <x v="370"/>
    <s v="Sweatshirts et t-shirts"/>
    <n v="553.12"/>
  </r>
  <r>
    <s v="La Compagnie du Téléphone"/>
    <n v="372"/>
    <x v="371"/>
    <s v="Sweatshirts et t-shirts"/>
    <n v="670.19"/>
  </r>
  <r>
    <s v="First Up Consultants"/>
    <n v="373"/>
    <x v="372"/>
    <s v="Commande de sweatshirts à capuche"/>
    <n v="930.85"/>
  </r>
  <r>
    <s v="Northwind Traders"/>
    <n v="374"/>
    <x v="373"/>
    <s v="Sweatshirts et t-shirts"/>
    <n v="281.92"/>
  </r>
  <r>
    <s v="École des beaux-arts"/>
    <n v="375"/>
    <x v="374"/>
    <s v="T-shirts et sweatshirts à capuche"/>
    <n v="480.14"/>
  </r>
  <r>
    <s v="Institut de conception graphique"/>
    <n v="376"/>
    <x v="375"/>
    <s v="Commande de sweatshirts à capuche"/>
    <n v="10.83"/>
  </r>
  <r>
    <s v="A. Datum Corporation"/>
    <n v="377"/>
    <x v="376"/>
    <s v="Commande de t-shirts"/>
    <n v="67.95"/>
  </r>
  <r>
    <s v="Munson's Pickles and Preserves Farm"/>
    <n v="378"/>
    <x v="377"/>
    <s v="T-shirts promotionnels"/>
    <n v="781.95"/>
  </r>
  <r>
    <s v="Adventure Works Cycles"/>
    <n v="379"/>
    <x v="378"/>
    <s v="T-shirts promotionnels"/>
    <n v="136.02000000000001"/>
  </r>
  <r>
    <s v="First Up Consultants"/>
    <n v="380"/>
    <x v="379"/>
    <s v="Commande de t-shirts"/>
    <n v="18.37"/>
  </r>
  <r>
    <s v="Éditions Lucerne"/>
    <n v="381"/>
    <x v="380"/>
    <s v="Sweatshirts et t-shirts"/>
    <n v="498.48"/>
  </r>
  <r>
    <s v="Fabrikam, Inc."/>
    <n v="382"/>
    <x v="381"/>
    <s v="Sweatshirts et t-shirts"/>
    <n v="247.56"/>
  </r>
  <r>
    <s v="Institut de conception graphique"/>
    <n v="383"/>
    <x v="382"/>
    <s v="Commande de t-shirts"/>
    <n v="823.39"/>
  </r>
  <r>
    <s v="Munson's Pickles and Preserves Farm"/>
    <n v="384"/>
    <x v="383"/>
    <s v="T-shirts promotionnels"/>
    <n v="106.56"/>
  </r>
  <r>
    <s v="A. Datum Corporation"/>
    <n v="385"/>
    <x v="384"/>
    <s v="Sweatshirts et t-shirts"/>
    <n v="975.61"/>
  </r>
  <r>
    <s v="Consolidated Messenger"/>
    <n v="386"/>
    <x v="385"/>
    <s v="Sweatshirts et t-shirts"/>
    <n v="741.64"/>
  </r>
  <r>
    <s v="Institut de conception graphique"/>
    <n v="387"/>
    <x v="386"/>
    <s v="T-shirts promotionnels"/>
    <n v="634.58000000000004"/>
  </r>
  <r>
    <s v="Voyages Margie"/>
    <n v="388"/>
    <x v="387"/>
    <s v="Sweatshirts et t-shirts"/>
    <n v="90.72"/>
  </r>
  <r>
    <s v="Recherche Trey"/>
    <n v="389"/>
    <x v="388"/>
    <s v="Commande de vêtements de travail"/>
    <n v="572.84"/>
  </r>
  <r>
    <s v="Munson's Pickles and Preserves Farm"/>
    <n v="390"/>
    <x v="389"/>
    <s v="Commande de sweatshirts à capuche"/>
    <n v="587.35"/>
  </r>
  <r>
    <s v="Consolidated Messenger"/>
    <n v="391"/>
    <x v="390"/>
    <s v="Sweatshirts et t-shirts"/>
    <n v="625.08000000000004"/>
  </r>
  <r>
    <s v="Relecloud"/>
    <n v="392"/>
    <x v="391"/>
    <s v="Commande de vêtements de travail"/>
    <n v="75.77"/>
  </r>
  <r>
    <s v="Café Fourth"/>
    <n v="393"/>
    <x v="392"/>
    <s v="Sweatshirts et t-shirts"/>
    <n v="788.74"/>
  </r>
  <r>
    <s v="Munson's Pickles and Preserves Farm"/>
    <n v="394"/>
    <x v="393"/>
    <s v="T-shirts promotionnels"/>
    <n v="722.88"/>
  </r>
  <r>
    <s v="Compagnie aérienne Blue Yonder"/>
    <n v="395"/>
    <x v="394"/>
    <s v="Sweatshirts et t-shirts"/>
    <n v="672.3"/>
  </r>
  <r>
    <s v="Munson's Pickles and Preserves Farm"/>
    <n v="396"/>
    <x v="395"/>
    <s v="Sweatshirts et t-shirts"/>
    <n v="29.76"/>
  </r>
  <r>
    <s v="Munson's Pickles and Preserves Farm"/>
    <n v="397"/>
    <x v="396"/>
    <s v="T-shirts promotionnels"/>
    <n v="691.24"/>
  </r>
  <r>
    <s v="La Compagnie du Téléphone"/>
    <n v="398"/>
    <x v="397"/>
    <s v="Commande de sweatshirts à capuche"/>
    <n v="348.4"/>
  </r>
  <r>
    <s v="Litware, Inc."/>
    <n v="399"/>
    <x v="398"/>
    <s v="T-shirts et sweatshirts à capuche"/>
    <n v="454.73"/>
  </r>
  <r>
    <s v="La Maison du Ski Alpine"/>
    <n v="400"/>
    <x v="399"/>
    <s v="T-shirts et sweatshirts à capuche"/>
    <n v="852.57"/>
  </r>
  <r>
    <s v="Compagnie aérienne Blue Yonder"/>
    <n v="401"/>
    <x v="400"/>
    <s v="T-shirts et sweatshirts à capuche"/>
    <n v="671.59"/>
  </r>
  <r>
    <s v="Laboratoire pharmaceutique Contoso"/>
    <n v="402"/>
    <x v="401"/>
    <s v="Commande de t-shirts"/>
    <n v="934.68"/>
  </r>
  <r>
    <s v="Contoso Suites"/>
    <n v="403"/>
    <x v="402"/>
    <s v="Sweatshirts et t-shirts"/>
    <n v="80.92"/>
  </r>
  <r>
    <s v="Voyages Margie"/>
    <n v="404"/>
    <x v="403"/>
    <s v="Commande de vêtements de travail"/>
    <n v="447.95"/>
  </r>
  <r>
    <s v="Northwind Electric Cars"/>
    <n v="405"/>
    <x v="404"/>
    <s v="Commande de vêtements de travail"/>
    <n v="661.16"/>
  </r>
  <r>
    <s v="Northwind Electric Cars"/>
    <n v="406"/>
    <x v="405"/>
    <s v="T-shirts promotionnels"/>
    <n v="356.96"/>
  </r>
  <r>
    <s v="Éditions Nod"/>
    <n v="407"/>
    <x v="406"/>
    <s v="Sweatshirts et t-shirts"/>
    <n v="263.97000000000003"/>
  </r>
  <r>
    <s v="Adventure Works Cycles"/>
    <n v="408"/>
    <x v="407"/>
    <s v="Commande de t-shirts"/>
    <n v="535.70000000000005"/>
  </r>
  <r>
    <s v="Assurance Humongous"/>
    <n v="409"/>
    <x v="408"/>
    <s v="Commande de vêtements de travail"/>
    <n v="162.05000000000001"/>
  </r>
  <r>
    <s v="La Maison du Ski Alpine"/>
    <n v="410"/>
    <x v="409"/>
    <s v="T-shirts promotionnels"/>
    <n v="577.05999999999995"/>
  </r>
  <r>
    <s v="Proseware, Inc."/>
    <n v="411"/>
    <x v="410"/>
    <s v="Sweatshirts et t-shirts"/>
    <n v="451.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E50B74F-98D7-4D71-886F-748904B85765}" name="PivotTable1" cacheId="0" applyNumberFormats="0" applyBorderFormats="0" applyFontFormats="0" applyPatternFormats="0" applyAlignmentFormats="0" applyWidthHeightFormats="1" dataCaption="Values" grandTotalCaption="Total général" updatedVersion="6" minRefreshableVersion="3" useAutoFormatting="1" itemPrintTitles="1" createdVersion="6" indent="0" outline="1" outlineData="1" multipleFieldFilters="0" rowHeaderCaption="Nom du client">
  <location ref="A1:C33" firstHeaderRow="0" firstDataRow="1" firstDataCol="1"/>
  <pivotFields count="7">
    <pivotField axis="axisRow" showAll="0">
      <items count="32">
        <item x="15"/>
        <item x="9"/>
        <item x="29"/>
        <item x="28"/>
        <item x="22"/>
        <item x="30"/>
        <item x="10"/>
        <item x="24"/>
        <item x="11"/>
        <item x="12"/>
        <item x="17"/>
        <item x="26"/>
        <item x="1"/>
        <item x="13"/>
        <item x="3"/>
        <item x="14"/>
        <item x="2"/>
        <item x="27"/>
        <item x="20"/>
        <item x="18"/>
        <item x="25"/>
        <item x="16"/>
        <item x="8"/>
        <item x="21"/>
        <item x="5"/>
        <item x="4"/>
        <item x="7"/>
        <item x="23"/>
        <item x="0"/>
        <item x="6"/>
        <item x="19"/>
        <item t="default"/>
      </items>
    </pivotField>
    <pivotField numFmtId="166" showAll="0"/>
    <pivotField numFmtId="16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numFmtId="168"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2">
    <i>
      <x/>
    </i>
    <i i="1">
      <x v="1"/>
    </i>
  </colItems>
  <dataFields count="2">
    <dataField name="Valeur totale des commandes" fld="4" baseField="0" baseItem="0" numFmtId="168"/>
    <dataField name="Pourcentage du total des commandes" fld="4" showDataAs="percentOfCol" baseField="0" baseItem="0" numFmtId="10"/>
  </dataFields>
  <formats count="8"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grandRow="1" outline="0" fieldPosition="0"/>
    </format>
    <format dxfId="6">
      <pivotArea outline="0" fieldPosition="0">
        <references count="1">
          <reference field="4294967294" count="1">
            <x v="1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D5C0DB-AECE-446A-B73D-F6334C456212}" name="PivotTable2" cacheId="1" applyNumberFormats="0" applyBorderFormats="0" applyFontFormats="0" applyPatternFormats="0" applyAlignmentFormats="0" applyWidthHeightFormats="1" dataCaption="Values" grandTotalCaption="Total général" updatedVersion="6" minRefreshableVersion="3" useAutoFormatting="1" itemPrintTitles="1" createdVersion="6" indent="0" outline="1" outlineData="1" multipleFieldFilters="0" chartFormat="1" rowHeaderCaption="Étiquettes de ligne">
  <location ref="A1:B14" firstHeaderRow="1" firstDataRow="1" firstDataCol="1"/>
  <pivotFields count="6">
    <pivotField showAll="0"/>
    <pivotField numFmtId="166" showAll="0"/>
    <pivotField axis="axisRow" numFmtId="167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dataField="1" numFmtId="168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</pivotFields>
  <rowFields count="2">
    <field x="5"/>
    <field x="2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omme de Total des commandes" fld="4" baseField="0" baseItem="0" numFmtId="44"/>
  </dataFields>
  <formats count="2">
    <format dxfId="1">
      <pivotArea dataOnly="0" labelOnly="1" outline="0" axis="axisValues" fieldPosition="0"/>
    </format>
    <format dxfId="0">
      <pivotArea outline="0" collapsedLevelsAreSubtotals="1" fieldPosition="0"/>
    </format>
  </format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48C088-F7E4-41EC-A98B-2B94BFB8DFCD}" name="Tableau2" displayName="Tableau2" ref="A4:L25" totalsRowShown="0" headerRowDxfId="30" dataDxfId="29">
  <autoFilter ref="A4:L25" xr:uid="{26154BF8-FB2F-47AB-B7F0-A8299ACEBDB4}"/>
  <sortState xmlns:xlrd2="http://schemas.microsoft.com/office/spreadsheetml/2017/richdata2" ref="A5:L25">
    <sortCondition sortBy="icon" ref="C5:C25"/>
  </sortState>
  <tableColumns count="12">
    <tableColumn id="1" xr3:uid="{D40B1249-C35F-431D-B68C-FC917CC6F9ED}" name="Référence" dataDxfId="28"/>
    <tableColumn id="2" xr3:uid="{A4E8646A-1C3D-496F-B863-8DB35F30A3EE}" name="Nom du produit" dataDxfId="27"/>
    <tableColumn id="3" xr3:uid="{01BAEF6A-A3DB-49DE-A8E7-009DA6AF59EA}" name="Type de produit" dataDxfId="26"/>
    <tableColumn id="4" xr3:uid="{BE6660BD-296F-434B-8124-C69BF8EA863C}" name="Couleur" dataDxfId="25"/>
    <tableColumn id="5" xr3:uid="{6ABF65B6-B4AA-444B-B8DB-D1A224EC80B3}" name="Niveau d'inventaire" dataDxfId="24"/>
    <tableColumn id="6" xr3:uid="{C9E69A43-3DF6-4B09-9D6F-BE28F3C99847}" name="Inventaire maximal" dataDxfId="23"/>
    <tableColumn id="7" xr3:uid="{C29A7DD3-407B-400C-9B29-C1EC10301978}" name="Niveau d'inventaire %" dataDxfId="22">
      <calculatedColumnFormula>E5/F5</calculatedColumnFormula>
    </tableColumn>
    <tableColumn id="8" xr3:uid="{6EDFBA01-0666-4D9B-A2AE-47440EE1B06A}" name="Avis d'inventaire" dataDxfId="21"/>
    <tableColumn id="9" xr3:uid="{AA660D64-9565-4418-8844-0BD766C561D0}" name="Coût unitaire" dataDxfId="20"/>
    <tableColumn id="10" xr3:uid="{DBEE1F0E-C3C0-4F21-BDF5-D5BAEE22FCBB}" name="Prix unitaire" dataDxfId="19">
      <calculatedColumnFormula>(I5*Balisage)+I5</calculatedColumnFormula>
    </tableColumn>
    <tableColumn id="11" xr3:uid="{125F5B30-DE74-4E39-B86D-1EAD03C35D1B}" name="Taxe" dataDxfId="18"/>
    <tableColumn id="12" xr3:uid="{F0E0E762-084F-451E-B5F2-FD1C37DD2521}" name="Prix avec taxe" dataDxfId="17">
      <calculatedColumnFormula>SUM(J5:K5)</calculatedColumnFormula>
    </tableColumn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BD47DE-4841-4D10-BE2C-1F756340D9A1}" name="Tableau1" displayName="Tableau1" ref="A1:E412" totalsRowShown="0" headerRowDxfId="16" dataDxfId="15">
  <autoFilter ref="A1:E412" xr:uid="{6D47E3F5-3909-4151-A35E-E48C2381015C}"/>
  <sortState xmlns:xlrd2="http://schemas.microsoft.com/office/spreadsheetml/2017/richdata2" ref="A2:E1048576">
    <sortCondition ref="B1:B1048576"/>
  </sortState>
  <tableColumns count="5">
    <tableColumn id="1" xr3:uid="{5DE920DE-2076-4A3D-9A81-AF96F42B1BCC}" name="Nom du client" dataDxfId="14"/>
    <tableColumn id="2" xr3:uid="{8940BB0D-D318-4770-BD95-B7B68CFFBD72}" name="Numéro de commande" dataDxfId="13"/>
    <tableColumn id="3" xr3:uid="{22E7A27E-BA6B-4685-B735-49288D4D4196}" name="Date de commande" dataDxfId="12"/>
    <tableColumn id="4" xr3:uid="{30AFFDBA-B692-4662-B3F9-258C9F16BA93}" name="Description de la commande" dataDxfId="11"/>
    <tableColumn id="5" xr3:uid="{0FF374A1-E110-4EAC-9CD5-201D8CB175C6}" name="Total des commandes" dataDxfId="10"/>
  </tableColumns>
  <tableStyleInfo name="TableStyleLight1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5C6E9-133A-4DC4-9F1D-60DD22A3094E}">
  <dimension ref="A1:H33"/>
  <sheetViews>
    <sheetView showGridLines="0" tabSelected="1" workbookViewId="0"/>
  </sheetViews>
  <sheetFormatPr baseColWidth="10" defaultColWidth="9" defaultRowHeight="16.5" x14ac:dyDescent="0.3"/>
  <cols>
    <col min="1" max="1" width="9" style="5"/>
    <col min="2" max="2" width="2.625" style="5" customWidth="1"/>
    <col min="3" max="3" width="10.5" bestFit="1" customWidth="1"/>
    <col min="4" max="4" width="34.125" bestFit="1" customWidth="1"/>
    <col min="5" max="5" width="8.75" bestFit="1" customWidth="1"/>
    <col min="6" max="6" width="11.375" bestFit="1" customWidth="1"/>
    <col min="7" max="7" width="14.75" bestFit="1" customWidth="1"/>
    <col min="8" max="8" width="2.625" customWidth="1"/>
  </cols>
  <sheetData>
    <row r="1" spans="2:8" s="5" customFormat="1" ht="17.25" thickBot="1" x14ac:dyDescent="0.35"/>
    <row r="2" spans="2:8" s="5" customFormat="1" ht="17.25" thickTop="1" x14ac:dyDescent="0.3">
      <c r="B2" s="15"/>
      <c r="C2" s="16"/>
      <c r="D2" s="16"/>
      <c r="E2" s="16"/>
      <c r="F2" s="16"/>
      <c r="G2" s="16"/>
      <c r="H2" s="17"/>
    </row>
    <row r="3" spans="2:8" s="5" customFormat="1" ht="25.5" x14ac:dyDescent="0.3">
      <c r="B3" s="18"/>
      <c r="C3" s="28" t="s">
        <v>40</v>
      </c>
      <c r="D3" s="28"/>
      <c r="E3" s="28"/>
      <c r="F3" s="28"/>
      <c r="G3" s="28"/>
      <c r="H3" s="19"/>
    </row>
    <row r="4" spans="2:8" s="5" customFormat="1" x14ac:dyDescent="0.3">
      <c r="B4" s="18"/>
      <c r="C4" s="12"/>
      <c r="D4" s="12"/>
      <c r="E4" s="12"/>
      <c r="F4" s="12"/>
      <c r="G4" s="12"/>
      <c r="H4" s="19"/>
    </row>
    <row r="5" spans="2:8" s="5" customFormat="1" ht="18.75" x14ac:dyDescent="0.3">
      <c r="B5" s="18"/>
      <c r="C5" s="29" t="s">
        <v>41</v>
      </c>
      <c r="D5" s="29"/>
      <c r="E5" s="29"/>
      <c r="F5" s="29"/>
      <c r="G5" s="29"/>
      <c r="H5" s="19"/>
    </row>
    <row r="6" spans="2:8" ht="18.75" x14ac:dyDescent="0.3">
      <c r="B6" s="18"/>
      <c r="C6" s="12"/>
      <c r="D6" s="12"/>
      <c r="E6" s="13"/>
      <c r="F6" s="13"/>
      <c r="G6" s="12"/>
      <c r="H6" s="19"/>
    </row>
    <row r="7" spans="2:8" ht="18.75" x14ac:dyDescent="0.3">
      <c r="B7" s="18"/>
      <c r="C7" s="12"/>
      <c r="D7" s="14" t="s">
        <v>42</v>
      </c>
      <c r="E7" s="13"/>
      <c r="F7" s="13"/>
      <c r="G7" s="12"/>
      <c r="H7" s="19"/>
    </row>
    <row r="8" spans="2:8" x14ac:dyDescent="0.3">
      <c r="B8" s="18"/>
      <c r="C8" s="12"/>
      <c r="D8" s="14" t="s">
        <v>43</v>
      </c>
      <c r="E8" s="57"/>
      <c r="F8" s="57"/>
      <c r="G8" s="12"/>
      <c r="H8" s="19"/>
    </row>
    <row r="9" spans="2:8" x14ac:dyDescent="0.3">
      <c r="B9" s="18"/>
      <c r="C9" s="12"/>
      <c r="D9" s="14" t="s">
        <v>44</v>
      </c>
      <c r="E9" s="57"/>
      <c r="F9" s="57"/>
      <c r="G9" s="12"/>
      <c r="H9" s="19"/>
    </row>
    <row r="10" spans="2:8" x14ac:dyDescent="0.3">
      <c r="B10" s="18"/>
      <c r="C10" s="12"/>
      <c r="D10" s="14" t="s">
        <v>45</v>
      </c>
      <c r="E10" s="57"/>
      <c r="F10" s="57"/>
      <c r="G10" s="12"/>
      <c r="H10" s="19"/>
    </row>
    <row r="11" spans="2:8" x14ac:dyDescent="0.3">
      <c r="B11" s="18"/>
      <c r="C11" s="12"/>
      <c r="D11" s="12"/>
      <c r="E11" s="57"/>
      <c r="F11" s="57"/>
      <c r="G11" s="12"/>
      <c r="H11" s="19"/>
    </row>
    <row r="12" spans="2:8" x14ac:dyDescent="0.3">
      <c r="B12" s="18"/>
      <c r="C12" s="8" t="s">
        <v>46</v>
      </c>
      <c r="D12" s="8" t="s">
        <v>47</v>
      </c>
      <c r="E12" s="12"/>
      <c r="F12" s="12"/>
      <c r="G12" s="8" t="s">
        <v>48</v>
      </c>
      <c r="H12" s="19"/>
    </row>
    <row r="13" spans="2:8" x14ac:dyDescent="0.3">
      <c r="B13" s="18"/>
      <c r="C13" s="9" t="s">
        <v>1</v>
      </c>
      <c r="D13" s="1" t="s">
        <v>49</v>
      </c>
      <c r="E13" s="10" t="s">
        <v>50</v>
      </c>
      <c r="F13" s="8" t="s">
        <v>51</v>
      </c>
      <c r="G13" s="46">
        <f t="shared" ref="G13:G27" si="0">IF(F14="","",(F14*E14))</f>
        <v>240</v>
      </c>
      <c r="H13" s="19"/>
    </row>
    <row r="14" spans="2:8" x14ac:dyDescent="0.3">
      <c r="B14" s="18"/>
      <c r="C14" s="9" t="s">
        <v>9</v>
      </c>
      <c r="D14" s="1" t="s">
        <v>52</v>
      </c>
      <c r="E14" s="11">
        <v>10</v>
      </c>
      <c r="F14" s="46">
        <f t="shared" ref="F14:F28" si="1">IF(ISBLANK(C13),"",(VLOOKUP(C13,STOCK,5,FALSE)))</f>
        <v>24</v>
      </c>
      <c r="G14" s="46">
        <f t="shared" si="0"/>
        <v>2400</v>
      </c>
      <c r="H14" s="19"/>
    </row>
    <row r="15" spans="2:8" x14ac:dyDescent="0.3">
      <c r="B15" s="18"/>
      <c r="C15" s="9" t="s">
        <v>0</v>
      </c>
      <c r="D15" s="1" t="s">
        <v>53</v>
      </c>
      <c r="E15" s="11">
        <v>100</v>
      </c>
      <c r="F15" s="46">
        <f t="shared" si="1"/>
        <v>24</v>
      </c>
      <c r="G15" s="46">
        <f t="shared" si="0"/>
        <v>9000</v>
      </c>
      <c r="H15" s="19"/>
    </row>
    <row r="16" spans="2:8" x14ac:dyDescent="0.3">
      <c r="B16" s="18"/>
      <c r="C16" s="9"/>
      <c r="D16" s="1" t="str">
        <f t="shared" ref="D16:D27" si="2">IF(ISBLANK(C16),"",(VLOOKUP(C16,STOCK,2,FALSE)))</f>
        <v/>
      </c>
      <c r="E16" s="11">
        <v>30</v>
      </c>
      <c r="F16" s="46">
        <f t="shared" si="1"/>
        <v>300</v>
      </c>
      <c r="G16" s="46" t="str">
        <f t="shared" si="0"/>
        <v/>
      </c>
      <c r="H16" s="19"/>
    </row>
    <row r="17" spans="2:8" x14ac:dyDescent="0.3">
      <c r="B17" s="18"/>
      <c r="C17" s="9"/>
      <c r="D17" s="1" t="str">
        <f t="shared" si="2"/>
        <v/>
      </c>
      <c r="E17" s="11"/>
      <c r="F17" s="46" t="str">
        <f t="shared" si="1"/>
        <v/>
      </c>
      <c r="G17" s="46" t="str">
        <f t="shared" si="0"/>
        <v/>
      </c>
      <c r="H17" s="19"/>
    </row>
    <row r="18" spans="2:8" x14ac:dyDescent="0.3">
      <c r="B18" s="18"/>
      <c r="C18" s="9"/>
      <c r="D18" s="1" t="str">
        <f t="shared" si="2"/>
        <v/>
      </c>
      <c r="E18" s="11"/>
      <c r="F18" s="46" t="str">
        <f t="shared" si="1"/>
        <v/>
      </c>
      <c r="G18" s="46" t="str">
        <f t="shared" si="0"/>
        <v/>
      </c>
      <c r="H18" s="19"/>
    </row>
    <row r="19" spans="2:8" x14ac:dyDescent="0.3">
      <c r="B19" s="18"/>
      <c r="C19" s="9"/>
      <c r="D19" s="1" t="str">
        <f t="shared" si="2"/>
        <v/>
      </c>
      <c r="E19" s="11"/>
      <c r="F19" s="46" t="str">
        <f t="shared" si="1"/>
        <v/>
      </c>
      <c r="G19" s="46" t="str">
        <f t="shared" si="0"/>
        <v/>
      </c>
      <c r="H19" s="19"/>
    </row>
    <row r="20" spans="2:8" x14ac:dyDescent="0.3">
      <c r="B20" s="18"/>
      <c r="C20" s="9"/>
      <c r="D20" s="1" t="str">
        <f t="shared" si="2"/>
        <v/>
      </c>
      <c r="E20" s="11"/>
      <c r="F20" s="46" t="str">
        <f t="shared" si="1"/>
        <v/>
      </c>
      <c r="G20" s="46" t="str">
        <f t="shared" si="0"/>
        <v/>
      </c>
      <c r="H20" s="19"/>
    </row>
    <row r="21" spans="2:8" x14ac:dyDescent="0.3">
      <c r="B21" s="18"/>
      <c r="C21" s="9"/>
      <c r="D21" s="1" t="str">
        <f t="shared" si="2"/>
        <v/>
      </c>
      <c r="E21" s="11"/>
      <c r="F21" s="46" t="str">
        <f t="shared" si="1"/>
        <v/>
      </c>
      <c r="G21" s="46" t="str">
        <f t="shared" si="0"/>
        <v/>
      </c>
      <c r="H21" s="19"/>
    </row>
    <row r="22" spans="2:8" x14ac:dyDescent="0.3">
      <c r="B22" s="18"/>
      <c r="C22" s="9"/>
      <c r="D22" s="1" t="str">
        <f t="shared" si="2"/>
        <v/>
      </c>
      <c r="E22" s="11"/>
      <c r="F22" s="46" t="str">
        <f t="shared" si="1"/>
        <v/>
      </c>
      <c r="G22" s="46" t="str">
        <f t="shared" si="0"/>
        <v/>
      </c>
      <c r="H22" s="19"/>
    </row>
    <row r="23" spans="2:8" x14ac:dyDescent="0.3">
      <c r="B23" s="18"/>
      <c r="C23" s="9"/>
      <c r="D23" s="1" t="str">
        <f t="shared" si="2"/>
        <v/>
      </c>
      <c r="E23" s="11"/>
      <c r="F23" s="46" t="str">
        <f t="shared" si="1"/>
        <v/>
      </c>
      <c r="G23" s="46" t="str">
        <f t="shared" si="0"/>
        <v/>
      </c>
      <c r="H23" s="19"/>
    </row>
    <row r="24" spans="2:8" x14ac:dyDescent="0.3">
      <c r="B24" s="18"/>
      <c r="C24" s="9"/>
      <c r="D24" s="1" t="str">
        <f t="shared" si="2"/>
        <v/>
      </c>
      <c r="E24" s="11"/>
      <c r="F24" s="46" t="str">
        <f t="shared" si="1"/>
        <v/>
      </c>
      <c r="G24" s="46" t="str">
        <f t="shared" si="0"/>
        <v/>
      </c>
      <c r="H24" s="19"/>
    </row>
    <row r="25" spans="2:8" x14ac:dyDescent="0.3">
      <c r="B25" s="18"/>
      <c r="C25" s="9"/>
      <c r="D25" s="1" t="str">
        <f t="shared" si="2"/>
        <v/>
      </c>
      <c r="E25" s="11"/>
      <c r="F25" s="46" t="str">
        <f t="shared" si="1"/>
        <v/>
      </c>
      <c r="G25" s="46" t="str">
        <f t="shared" si="0"/>
        <v/>
      </c>
      <c r="H25" s="19"/>
    </row>
    <row r="26" spans="2:8" x14ac:dyDescent="0.3">
      <c r="B26" s="18"/>
      <c r="C26" s="9"/>
      <c r="D26" s="1" t="str">
        <f t="shared" si="2"/>
        <v/>
      </c>
      <c r="E26" s="11"/>
      <c r="F26" s="46" t="str">
        <f t="shared" si="1"/>
        <v/>
      </c>
      <c r="G26" s="46" t="str">
        <f t="shared" si="0"/>
        <v/>
      </c>
      <c r="H26" s="19"/>
    </row>
    <row r="27" spans="2:8" ht="17.25" thickBot="1" x14ac:dyDescent="0.35">
      <c r="B27" s="18"/>
      <c r="C27" s="9"/>
      <c r="D27" s="1" t="str">
        <f t="shared" si="2"/>
        <v/>
      </c>
      <c r="E27" s="11"/>
      <c r="F27" s="46" t="str">
        <f t="shared" si="1"/>
        <v/>
      </c>
      <c r="G27" s="46" t="str">
        <f t="shared" si="0"/>
        <v/>
      </c>
      <c r="H27" s="19"/>
    </row>
    <row r="28" spans="2:8" ht="17.25" thickBot="1" x14ac:dyDescent="0.35">
      <c r="B28" s="18"/>
      <c r="C28" s="12"/>
      <c r="D28" s="12"/>
      <c r="E28" s="11"/>
      <c r="F28" s="46" t="str">
        <f t="shared" si="1"/>
        <v/>
      </c>
      <c r="G28" s="47">
        <f>SUM(G13:G27)</f>
        <v>11640</v>
      </c>
      <c r="H28" s="19"/>
    </row>
    <row r="29" spans="2:8" x14ac:dyDescent="0.3">
      <c r="B29" s="18"/>
      <c r="C29" s="12"/>
      <c r="D29" s="12"/>
      <c r="E29" s="12"/>
      <c r="F29" s="2" t="s">
        <v>54</v>
      </c>
      <c r="G29" s="48">
        <f>G28*Prix!L2</f>
        <v>931.2</v>
      </c>
      <c r="H29" s="19"/>
    </row>
    <row r="30" spans="2:8" ht="17.25" thickBot="1" x14ac:dyDescent="0.35">
      <c r="B30" s="18"/>
      <c r="C30" s="12"/>
      <c r="D30" s="12"/>
      <c r="E30" s="12"/>
      <c r="F30" s="3" t="s">
        <v>55</v>
      </c>
      <c r="G30" s="49">
        <f>SUM(G28:G29)</f>
        <v>12571.2</v>
      </c>
      <c r="H30" s="19"/>
    </row>
    <row r="31" spans="2:8" ht="17.25" thickBot="1" x14ac:dyDescent="0.35">
      <c r="B31" s="20"/>
      <c r="C31" s="21"/>
      <c r="D31" s="21"/>
      <c r="E31" s="12"/>
      <c r="F31" s="4" t="s">
        <v>39</v>
      </c>
      <c r="G31" s="21"/>
      <c r="H31" s="22"/>
    </row>
    <row r="32" spans="2:8" ht="18" thickTop="1" thickBot="1" x14ac:dyDescent="0.35">
      <c r="E32" s="21"/>
      <c r="F32" s="21"/>
    </row>
    <row r="33" ht="17.25" thickTop="1" x14ac:dyDescent="0.3"/>
  </sheetData>
  <mergeCells count="4">
    <mergeCell ref="E8:F8"/>
    <mergeCell ref="E9:F9"/>
    <mergeCell ref="E10:F10"/>
    <mergeCell ref="E11:F11"/>
  </mergeCells>
  <dataValidations count="1">
    <dataValidation type="list" allowBlank="1" showInputMessage="1" showErrorMessage="1" sqref="C13:C28" xr:uid="{F80A18DD-E600-4053-A7E2-0647D1E6966C}">
      <formula1>SKU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679C8-675E-4230-9CD9-E2F5C946453C}">
  <dimension ref="A1:L25"/>
  <sheetViews>
    <sheetView workbookViewId="0"/>
  </sheetViews>
  <sheetFormatPr baseColWidth="10" defaultColWidth="12.25" defaultRowHeight="16.5" x14ac:dyDescent="0.3"/>
  <cols>
    <col min="1" max="1" width="15.25" style="31" bestFit="1" customWidth="1"/>
    <col min="2" max="2" width="37.25" style="31" bestFit="1" customWidth="1"/>
    <col min="3" max="3" width="21.125" style="31" bestFit="1" customWidth="1"/>
    <col min="4" max="4" width="10.25" style="31" bestFit="1" customWidth="1"/>
    <col min="5" max="5" width="20.75" style="31" bestFit="1" customWidth="1"/>
    <col min="6" max="6" width="20.625" style="31" bestFit="1" customWidth="1"/>
    <col min="7" max="7" width="22.875" style="31" bestFit="1" customWidth="1"/>
    <col min="8" max="8" width="17.75" style="31" bestFit="1" customWidth="1"/>
    <col min="9" max="9" width="14.625" style="31" bestFit="1" customWidth="1"/>
    <col min="10" max="10" width="13.375" style="31" bestFit="1" customWidth="1"/>
    <col min="11" max="11" width="7.125" style="31" bestFit="1" customWidth="1"/>
    <col min="12" max="12" width="15.75" style="31" bestFit="1" customWidth="1"/>
    <col min="13" max="16384" width="12.25" style="31"/>
  </cols>
  <sheetData>
    <row r="1" spans="1:12" ht="17.25" thickBot="1" x14ac:dyDescent="0.35">
      <c r="A1" s="31" t="s">
        <v>56</v>
      </c>
      <c r="J1" s="23" t="s">
        <v>57</v>
      </c>
      <c r="L1" s="24" t="s">
        <v>58</v>
      </c>
    </row>
    <row r="2" spans="1:12" ht="18" thickBot="1" x14ac:dyDescent="0.35">
      <c r="J2" s="25">
        <v>1</v>
      </c>
      <c r="K2" s="42"/>
      <c r="L2" s="25">
        <v>0.08</v>
      </c>
    </row>
    <row r="4" spans="1:12" s="43" customFormat="1" x14ac:dyDescent="0.3">
      <c r="A4" s="32" t="s">
        <v>46</v>
      </c>
      <c r="B4" s="32" t="s">
        <v>47</v>
      </c>
      <c r="C4" s="32" t="s">
        <v>59</v>
      </c>
      <c r="D4" s="32" t="s">
        <v>60</v>
      </c>
      <c r="E4" s="32" t="s">
        <v>61</v>
      </c>
      <c r="F4" s="32" t="s">
        <v>62</v>
      </c>
      <c r="G4" s="32" t="s">
        <v>63</v>
      </c>
      <c r="H4" s="32" t="s">
        <v>64</v>
      </c>
      <c r="I4" s="32" t="s">
        <v>65</v>
      </c>
      <c r="J4" s="32" t="s">
        <v>51</v>
      </c>
      <c r="K4" s="32" t="s">
        <v>55</v>
      </c>
      <c r="L4" s="32" t="s">
        <v>66</v>
      </c>
    </row>
    <row r="5" spans="1:12" x14ac:dyDescent="0.3">
      <c r="A5" s="32" t="s">
        <v>18</v>
      </c>
      <c r="B5" s="32" t="s">
        <v>67</v>
      </c>
      <c r="C5" s="32" t="s">
        <v>68</v>
      </c>
      <c r="D5" s="32" t="s">
        <v>69</v>
      </c>
      <c r="E5" s="32">
        <v>20</v>
      </c>
      <c r="F5" s="32">
        <v>200</v>
      </c>
      <c r="G5" s="44">
        <f t="shared" ref="G5:G25" si="0">E5/F5</f>
        <v>0.1</v>
      </c>
      <c r="H5" s="32"/>
      <c r="I5" s="51">
        <v>15</v>
      </c>
      <c r="J5" s="51">
        <f t="shared" ref="J5:J25" si="1">(I5*Balisage)+I5</f>
        <v>30</v>
      </c>
      <c r="K5" s="51"/>
      <c r="L5" s="50">
        <f t="shared" ref="L5:L25" si="2">SUM(J5:K5)</f>
        <v>30</v>
      </c>
    </row>
    <row r="6" spans="1:12" x14ac:dyDescent="0.3">
      <c r="A6" s="32" t="s">
        <v>8</v>
      </c>
      <c r="B6" s="32" t="s">
        <v>70</v>
      </c>
      <c r="C6" s="32" t="s">
        <v>68</v>
      </c>
      <c r="D6" s="32" t="s">
        <v>71</v>
      </c>
      <c r="E6" s="32">
        <v>42</v>
      </c>
      <c r="F6" s="32">
        <v>240</v>
      </c>
      <c r="G6" s="44">
        <f t="shared" si="0"/>
        <v>0.17499999999999999</v>
      </c>
      <c r="H6" s="32"/>
      <c r="I6" s="51">
        <v>15</v>
      </c>
      <c r="J6" s="51">
        <f t="shared" si="1"/>
        <v>30</v>
      </c>
      <c r="K6" s="51"/>
      <c r="L6" s="50">
        <f t="shared" si="2"/>
        <v>30</v>
      </c>
    </row>
    <row r="7" spans="1:12" x14ac:dyDescent="0.3">
      <c r="A7" s="32" t="s">
        <v>9</v>
      </c>
      <c r="B7" s="32" t="s">
        <v>52</v>
      </c>
      <c r="C7" s="32" t="s">
        <v>68</v>
      </c>
      <c r="D7" s="32" t="s">
        <v>72</v>
      </c>
      <c r="E7" s="32">
        <v>24</v>
      </c>
      <c r="F7" s="32">
        <v>150</v>
      </c>
      <c r="G7" s="44">
        <f t="shared" si="0"/>
        <v>0.16</v>
      </c>
      <c r="H7" s="32"/>
      <c r="I7" s="51">
        <v>15</v>
      </c>
      <c r="J7" s="51">
        <f t="shared" si="1"/>
        <v>30</v>
      </c>
      <c r="K7" s="51"/>
      <c r="L7" s="50">
        <f t="shared" si="2"/>
        <v>30</v>
      </c>
    </row>
    <row r="8" spans="1:12" x14ac:dyDescent="0.3">
      <c r="A8" s="32" t="s">
        <v>10</v>
      </c>
      <c r="B8" s="32" t="s">
        <v>73</v>
      </c>
      <c r="C8" s="32" t="s">
        <v>68</v>
      </c>
      <c r="D8" s="32" t="s">
        <v>38</v>
      </c>
      <c r="E8" s="32">
        <v>120</v>
      </c>
      <c r="F8" s="32">
        <v>150</v>
      </c>
      <c r="G8" s="44">
        <f t="shared" si="0"/>
        <v>0.8</v>
      </c>
      <c r="H8" s="32"/>
      <c r="I8" s="51">
        <v>15</v>
      </c>
      <c r="J8" s="51">
        <f t="shared" si="1"/>
        <v>30</v>
      </c>
      <c r="K8" s="51"/>
      <c r="L8" s="50">
        <f t="shared" si="2"/>
        <v>30</v>
      </c>
    </row>
    <row r="9" spans="1:12" x14ac:dyDescent="0.3">
      <c r="A9" s="32" t="s">
        <v>11</v>
      </c>
      <c r="B9" s="32" t="s">
        <v>74</v>
      </c>
      <c r="C9" s="32" t="s">
        <v>68</v>
      </c>
      <c r="D9" s="32" t="s">
        <v>75</v>
      </c>
      <c r="E9" s="32">
        <v>80</v>
      </c>
      <c r="F9" s="32">
        <v>120</v>
      </c>
      <c r="G9" s="44">
        <f t="shared" si="0"/>
        <v>0.66666666666666663</v>
      </c>
      <c r="H9" s="32"/>
      <c r="I9" s="51">
        <v>15</v>
      </c>
      <c r="J9" s="51">
        <f t="shared" si="1"/>
        <v>30</v>
      </c>
      <c r="K9" s="51"/>
      <c r="L9" s="50">
        <f t="shared" si="2"/>
        <v>30</v>
      </c>
    </row>
    <row r="10" spans="1:12" x14ac:dyDescent="0.3">
      <c r="A10" s="32" t="s">
        <v>12</v>
      </c>
      <c r="B10" s="32" t="s">
        <v>76</v>
      </c>
      <c r="C10" s="32" t="s">
        <v>68</v>
      </c>
      <c r="D10" s="32" t="s">
        <v>77</v>
      </c>
      <c r="E10" s="32">
        <v>20</v>
      </c>
      <c r="F10" s="32">
        <v>180</v>
      </c>
      <c r="G10" s="44">
        <f t="shared" si="0"/>
        <v>0.1111111111111111</v>
      </c>
      <c r="H10" s="32"/>
      <c r="I10" s="51">
        <v>15</v>
      </c>
      <c r="J10" s="51">
        <f t="shared" si="1"/>
        <v>30</v>
      </c>
      <c r="K10" s="51"/>
      <c r="L10" s="50">
        <f t="shared" si="2"/>
        <v>30</v>
      </c>
    </row>
    <row r="11" spans="1:12" x14ac:dyDescent="0.3">
      <c r="A11" s="32" t="s">
        <v>7</v>
      </c>
      <c r="B11" s="32" t="s">
        <v>78</v>
      </c>
      <c r="C11" s="32" t="s">
        <v>68</v>
      </c>
      <c r="D11" s="32" t="s">
        <v>79</v>
      </c>
      <c r="E11" s="32">
        <v>24</v>
      </c>
      <c r="F11" s="32">
        <v>300</v>
      </c>
      <c r="G11" s="44">
        <f t="shared" si="0"/>
        <v>0.08</v>
      </c>
      <c r="H11" s="32"/>
      <c r="I11" s="51">
        <v>15</v>
      </c>
      <c r="J11" s="51">
        <f t="shared" si="1"/>
        <v>30</v>
      </c>
      <c r="K11" s="51"/>
      <c r="L11" s="50">
        <f t="shared" si="2"/>
        <v>30</v>
      </c>
    </row>
    <row r="12" spans="1:12" x14ac:dyDescent="0.3">
      <c r="A12" s="32" t="s">
        <v>20</v>
      </c>
      <c r="B12" s="32" t="s">
        <v>80</v>
      </c>
      <c r="C12" s="32" t="s">
        <v>37</v>
      </c>
      <c r="D12" s="32" t="s">
        <v>69</v>
      </c>
      <c r="E12" s="32">
        <v>21</v>
      </c>
      <c r="F12" s="32">
        <v>400</v>
      </c>
      <c r="G12" s="44">
        <f t="shared" si="0"/>
        <v>5.2499999999999998E-2</v>
      </c>
      <c r="H12" s="32"/>
      <c r="I12" s="51">
        <v>12</v>
      </c>
      <c r="J12" s="51">
        <f t="shared" si="1"/>
        <v>24</v>
      </c>
      <c r="K12" s="51"/>
      <c r="L12" s="50">
        <f t="shared" si="2"/>
        <v>24</v>
      </c>
    </row>
    <row r="13" spans="1:12" x14ac:dyDescent="0.3">
      <c r="A13" s="32" t="s">
        <v>19</v>
      </c>
      <c r="B13" s="32" t="s">
        <v>81</v>
      </c>
      <c r="C13" s="32" t="s">
        <v>37</v>
      </c>
      <c r="D13" s="32" t="s">
        <v>71</v>
      </c>
      <c r="E13" s="32">
        <v>201</v>
      </c>
      <c r="F13" s="32">
        <v>250</v>
      </c>
      <c r="G13" s="44">
        <f t="shared" si="0"/>
        <v>0.80400000000000005</v>
      </c>
      <c r="H13" s="32"/>
      <c r="I13" s="51">
        <v>12</v>
      </c>
      <c r="J13" s="51">
        <f t="shared" si="1"/>
        <v>24</v>
      </c>
      <c r="K13" s="51"/>
      <c r="L13" s="50">
        <f t="shared" si="2"/>
        <v>24</v>
      </c>
    </row>
    <row r="14" spans="1:12" x14ac:dyDescent="0.3">
      <c r="A14" s="32" t="s">
        <v>14</v>
      </c>
      <c r="B14" s="32" t="s">
        <v>82</v>
      </c>
      <c r="C14" s="32" t="s">
        <v>37</v>
      </c>
      <c r="D14" s="32" t="s">
        <v>72</v>
      </c>
      <c r="E14" s="32">
        <v>140</v>
      </c>
      <c r="F14" s="32">
        <v>150</v>
      </c>
      <c r="G14" s="44">
        <f t="shared" si="0"/>
        <v>0.93333333333333335</v>
      </c>
      <c r="H14" s="32"/>
      <c r="I14" s="51">
        <v>12</v>
      </c>
      <c r="J14" s="51">
        <f t="shared" si="1"/>
        <v>24</v>
      </c>
      <c r="K14" s="51"/>
      <c r="L14" s="50">
        <f t="shared" si="2"/>
        <v>24</v>
      </c>
    </row>
    <row r="15" spans="1:12" x14ac:dyDescent="0.3">
      <c r="A15" s="32" t="s">
        <v>15</v>
      </c>
      <c r="B15" s="32" t="s">
        <v>83</v>
      </c>
      <c r="C15" s="32" t="s">
        <v>37</v>
      </c>
      <c r="D15" s="32" t="s">
        <v>38</v>
      </c>
      <c r="E15" s="32">
        <v>120</v>
      </c>
      <c r="F15" s="32">
        <v>140</v>
      </c>
      <c r="G15" s="44">
        <f t="shared" si="0"/>
        <v>0.8571428571428571</v>
      </c>
      <c r="H15" s="32"/>
      <c r="I15" s="51">
        <v>12</v>
      </c>
      <c r="J15" s="51">
        <f t="shared" si="1"/>
        <v>24</v>
      </c>
      <c r="K15" s="51"/>
      <c r="L15" s="50">
        <f t="shared" si="2"/>
        <v>24</v>
      </c>
    </row>
    <row r="16" spans="1:12" x14ac:dyDescent="0.3">
      <c r="A16" s="32" t="s">
        <v>16</v>
      </c>
      <c r="B16" s="32" t="s">
        <v>84</v>
      </c>
      <c r="C16" s="32" t="s">
        <v>37</v>
      </c>
      <c r="D16" s="32" t="s">
        <v>75</v>
      </c>
      <c r="E16" s="32">
        <v>20</v>
      </c>
      <c r="F16" s="32">
        <v>80</v>
      </c>
      <c r="G16" s="44">
        <f t="shared" si="0"/>
        <v>0.25</v>
      </c>
      <c r="H16" s="32"/>
      <c r="I16" s="51">
        <v>12</v>
      </c>
      <c r="J16" s="51">
        <f t="shared" si="1"/>
        <v>24</v>
      </c>
      <c r="K16" s="51"/>
      <c r="L16" s="50">
        <f t="shared" si="2"/>
        <v>24</v>
      </c>
    </row>
    <row r="17" spans="1:12" x14ac:dyDescent="0.3">
      <c r="A17" s="32" t="s">
        <v>17</v>
      </c>
      <c r="B17" s="32" t="s">
        <v>85</v>
      </c>
      <c r="C17" s="32" t="s">
        <v>37</v>
      </c>
      <c r="D17" s="32" t="s">
        <v>77</v>
      </c>
      <c r="E17" s="32">
        <v>140</v>
      </c>
      <c r="F17" s="32">
        <v>150</v>
      </c>
      <c r="G17" s="44">
        <f t="shared" si="0"/>
        <v>0.93333333333333335</v>
      </c>
      <c r="H17" s="32"/>
      <c r="I17" s="51">
        <v>12</v>
      </c>
      <c r="J17" s="51">
        <f t="shared" si="1"/>
        <v>24</v>
      </c>
      <c r="K17" s="51"/>
      <c r="L17" s="50">
        <f t="shared" si="2"/>
        <v>24</v>
      </c>
    </row>
    <row r="18" spans="1:12" x14ac:dyDescent="0.3">
      <c r="A18" s="32" t="s">
        <v>13</v>
      </c>
      <c r="B18" s="32" t="s">
        <v>86</v>
      </c>
      <c r="C18" s="32" t="s">
        <v>37</v>
      </c>
      <c r="D18" s="32" t="s">
        <v>79</v>
      </c>
      <c r="E18" s="32">
        <v>230</v>
      </c>
      <c r="F18" s="32">
        <v>400</v>
      </c>
      <c r="G18" s="44">
        <f t="shared" si="0"/>
        <v>0.57499999999999996</v>
      </c>
      <c r="H18" s="32"/>
      <c r="I18" s="51">
        <v>12</v>
      </c>
      <c r="J18" s="51">
        <f t="shared" si="1"/>
        <v>24</v>
      </c>
      <c r="K18" s="51"/>
      <c r="L18" s="50">
        <f t="shared" si="2"/>
        <v>24</v>
      </c>
    </row>
    <row r="19" spans="1:12" x14ac:dyDescent="0.3">
      <c r="A19" s="32" t="s">
        <v>6</v>
      </c>
      <c r="B19" s="32" t="s">
        <v>87</v>
      </c>
      <c r="C19" s="32" t="s">
        <v>88</v>
      </c>
      <c r="D19" s="32" t="s">
        <v>69</v>
      </c>
      <c r="E19" s="32">
        <v>144</v>
      </c>
      <c r="F19" s="32">
        <v>250</v>
      </c>
      <c r="G19" s="44">
        <f t="shared" si="0"/>
        <v>0.57599999999999996</v>
      </c>
      <c r="H19" s="32"/>
      <c r="I19" s="51">
        <v>4.3499999999999996</v>
      </c>
      <c r="J19" s="51">
        <f t="shared" si="1"/>
        <v>8.6999999999999993</v>
      </c>
      <c r="K19" s="51"/>
      <c r="L19" s="50">
        <f t="shared" si="2"/>
        <v>8.6999999999999993</v>
      </c>
    </row>
    <row r="20" spans="1:12" x14ac:dyDescent="0.3">
      <c r="A20" s="32" t="s">
        <v>5</v>
      </c>
      <c r="B20" s="32" t="s">
        <v>89</v>
      </c>
      <c r="C20" s="32" t="s">
        <v>88</v>
      </c>
      <c r="D20" s="32" t="s">
        <v>71</v>
      </c>
      <c r="E20" s="32">
        <v>250</v>
      </c>
      <c r="F20" s="32">
        <v>300</v>
      </c>
      <c r="G20" s="44">
        <f t="shared" si="0"/>
        <v>0.83333333333333337</v>
      </c>
      <c r="H20" s="32"/>
      <c r="I20" s="51">
        <v>4.3499999999999996</v>
      </c>
      <c r="J20" s="51">
        <f t="shared" si="1"/>
        <v>8.6999999999999993</v>
      </c>
      <c r="K20" s="51"/>
      <c r="L20" s="50">
        <f t="shared" si="2"/>
        <v>8.6999999999999993</v>
      </c>
    </row>
    <row r="21" spans="1:12" x14ac:dyDescent="0.3">
      <c r="A21" s="32" t="s">
        <v>1</v>
      </c>
      <c r="B21" s="32" t="s">
        <v>49</v>
      </c>
      <c r="C21" s="32" t="s">
        <v>88</v>
      </c>
      <c r="D21" s="32" t="s">
        <v>72</v>
      </c>
      <c r="E21" s="32">
        <v>24</v>
      </c>
      <c r="F21" s="32">
        <v>290</v>
      </c>
      <c r="G21" s="44">
        <f t="shared" si="0"/>
        <v>8.2758620689655171E-2</v>
      </c>
      <c r="H21" s="32"/>
      <c r="I21" s="51">
        <v>4.3499999999999996</v>
      </c>
      <c r="J21" s="51">
        <f t="shared" si="1"/>
        <v>8.6999999999999993</v>
      </c>
      <c r="K21" s="51"/>
      <c r="L21" s="50">
        <f t="shared" si="2"/>
        <v>8.6999999999999993</v>
      </c>
    </row>
    <row r="22" spans="1:12" x14ac:dyDescent="0.3">
      <c r="A22" s="32" t="s">
        <v>2</v>
      </c>
      <c r="B22" s="32" t="s">
        <v>90</v>
      </c>
      <c r="C22" s="32" t="s">
        <v>88</v>
      </c>
      <c r="D22" s="32" t="s">
        <v>38</v>
      </c>
      <c r="E22" s="32">
        <v>115</v>
      </c>
      <c r="F22" s="32">
        <v>140</v>
      </c>
      <c r="G22" s="44">
        <f t="shared" si="0"/>
        <v>0.8214285714285714</v>
      </c>
      <c r="H22" s="32"/>
      <c r="I22" s="51">
        <v>4.3499999999999996</v>
      </c>
      <c r="J22" s="51">
        <f t="shared" si="1"/>
        <v>8.6999999999999993</v>
      </c>
      <c r="K22" s="51"/>
      <c r="L22" s="50">
        <f t="shared" si="2"/>
        <v>8.6999999999999993</v>
      </c>
    </row>
    <row r="23" spans="1:12" x14ac:dyDescent="0.3">
      <c r="A23" s="32" t="s">
        <v>3</v>
      </c>
      <c r="B23" s="32" t="s">
        <v>91</v>
      </c>
      <c r="C23" s="32" t="s">
        <v>88</v>
      </c>
      <c r="D23" s="32" t="s">
        <v>75</v>
      </c>
      <c r="E23" s="32">
        <v>25</v>
      </c>
      <c r="F23" s="32">
        <v>250</v>
      </c>
      <c r="G23" s="44">
        <f t="shared" si="0"/>
        <v>0.1</v>
      </c>
      <c r="H23" s="32"/>
      <c r="I23" s="51">
        <v>4.3499999999999996</v>
      </c>
      <c r="J23" s="51">
        <f t="shared" si="1"/>
        <v>8.6999999999999993</v>
      </c>
      <c r="K23" s="51"/>
      <c r="L23" s="50">
        <f t="shared" si="2"/>
        <v>8.6999999999999993</v>
      </c>
    </row>
    <row r="24" spans="1:12" x14ac:dyDescent="0.3">
      <c r="A24" s="32" t="s">
        <v>4</v>
      </c>
      <c r="B24" s="32" t="s">
        <v>92</v>
      </c>
      <c r="C24" s="32" t="s">
        <v>88</v>
      </c>
      <c r="D24" s="32" t="s">
        <v>77</v>
      </c>
      <c r="E24" s="32">
        <v>50</v>
      </c>
      <c r="F24" s="32">
        <v>400</v>
      </c>
      <c r="G24" s="44">
        <f t="shared" si="0"/>
        <v>0.125</v>
      </c>
      <c r="H24" s="32"/>
      <c r="I24" s="51">
        <v>4.3499999999999996</v>
      </c>
      <c r="J24" s="51">
        <f t="shared" si="1"/>
        <v>8.6999999999999993</v>
      </c>
      <c r="K24" s="51"/>
      <c r="L24" s="50">
        <f t="shared" si="2"/>
        <v>8.6999999999999993</v>
      </c>
    </row>
    <row r="25" spans="1:12" x14ac:dyDescent="0.3">
      <c r="A25" s="32" t="s">
        <v>0</v>
      </c>
      <c r="B25" s="32" t="s">
        <v>53</v>
      </c>
      <c r="C25" s="32" t="s">
        <v>88</v>
      </c>
      <c r="D25" s="32" t="s">
        <v>79</v>
      </c>
      <c r="E25" s="32">
        <v>300</v>
      </c>
      <c r="F25" s="32">
        <v>450</v>
      </c>
      <c r="G25" s="44">
        <f t="shared" si="0"/>
        <v>0.66666666666666663</v>
      </c>
      <c r="H25" s="32"/>
      <c r="I25" s="51">
        <v>4.3499999999999996</v>
      </c>
      <c r="J25" s="51">
        <f t="shared" si="1"/>
        <v>8.6999999999999993</v>
      </c>
      <c r="K25" s="51"/>
      <c r="L25" s="50">
        <f t="shared" si="2"/>
        <v>8.6999999999999993</v>
      </c>
    </row>
  </sheetData>
  <sortState xmlns:xlrd2="http://schemas.microsoft.com/office/spreadsheetml/2017/richdata2" ref="A5:L25">
    <sortCondition ref="B5:B25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5E7A1-750E-4297-A586-DAB10C630EC3}">
  <dimension ref="A1:E412"/>
  <sheetViews>
    <sheetView zoomScaleNormal="100" workbookViewId="0">
      <pane ySplit="1" topLeftCell="A2" activePane="bottomLeft" state="frozen"/>
      <selection pane="bottomLeft"/>
    </sheetView>
  </sheetViews>
  <sheetFormatPr baseColWidth="10" defaultColWidth="9" defaultRowHeight="16.5" x14ac:dyDescent="0.3"/>
  <cols>
    <col min="1" max="1" width="36.125" style="31" bestFit="1" customWidth="1"/>
    <col min="2" max="2" width="24.875" style="39" bestFit="1" customWidth="1"/>
    <col min="3" max="3" width="21.75" style="40" bestFit="1" customWidth="1"/>
    <col min="4" max="4" width="36.5" style="31" bestFit="1" customWidth="1"/>
    <col min="5" max="5" width="24.75" style="41" bestFit="1" customWidth="1"/>
    <col min="6" max="16384" width="9" style="32"/>
  </cols>
  <sheetData>
    <row r="1" spans="1:5" x14ac:dyDescent="0.3">
      <c r="A1" s="35" t="s">
        <v>43</v>
      </c>
      <c r="B1" s="36" t="s">
        <v>93</v>
      </c>
      <c r="C1" s="37" t="s">
        <v>94</v>
      </c>
      <c r="D1" s="35" t="s">
        <v>95</v>
      </c>
      <c r="E1" s="38" t="s">
        <v>96</v>
      </c>
    </row>
    <row r="2" spans="1:5" x14ac:dyDescent="0.3">
      <c r="A2" s="31" t="s">
        <v>36</v>
      </c>
      <c r="B2" s="39">
        <v>1</v>
      </c>
      <c r="C2" s="45">
        <v>43467</v>
      </c>
      <c r="D2" s="31" t="s">
        <v>97</v>
      </c>
      <c r="E2" s="56">
        <v>155.68</v>
      </c>
    </row>
    <row r="3" spans="1:5" x14ac:dyDescent="0.3">
      <c r="A3" s="31" t="s">
        <v>27</v>
      </c>
      <c r="B3" s="39">
        <v>2</v>
      </c>
      <c r="C3" s="45">
        <v>43468</v>
      </c>
      <c r="D3" s="31" t="s">
        <v>98</v>
      </c>
      <c r="E3" s="56">
        <v>93.24</v>
      </c>
    </row>
    <row r="4" spans="1:5" x14ac:dyDescent="0.3">
      <c r="A4" s="31" t="s">
        <v>99</v>
      </c>
      <c r="B4" s="39">
        <v>3</v>
      </c>
      <c r="C4" s="45">
        <v>43469</v>
      </c>
      <c r="D4" s="31" t="s">
        <v>100</v>
      </c>
      <c r="E4" s="56">
        <v>172.84</v>
      </c>
    </row>
    <row r="5" spans="1:5" x14ac:dyDescent="0.3">
      <c r="A5" s="31" t="s">
        <v>29</v>
      </c>
      <c r="B5" s="39">
        <v>4</v>
      </c>
      <c r="C5" s="45">
        <v>43470</v>
      </c>
      <c r="D5" s="31" t="s">
        <v>101</v>
      </c>
      <c r="E5" s="56">
        <v>758.06</v>
      </c>
    </row>
    <row r="6" spans="1:5" x14ac:dyDescent="0.3">
      <c r="A6" s="31" t="s">
        <v>34</v>
      </c>
      <c r="B6" s="39">
        <v>5</v>
      </c>
      <c r="C6" s="45">
        <v>43471</v>
      </c>
      <c r="D6" s="31" t="s">
        <v>97</v>
      </c>
      <c r="E6" s="56">
        <v>352.31</v>
      </c>
    </row>
    <row r="7" spans="1:5" x14ac:dyDescent="0.3">
      <c r="A7" s="31" t="s">
        <v>29</v>
      </c>
      <c r="B7" s="39">
        <v>6</v>
      </c>
      <c r="C7" s="45">
        <v>43472</v>
      </c>
      <c r="D7" s="31" t="s">
        <v>97</v>
      </c>
      <c r="E7" s="56">
        <v>408.01</v>
      </c>
    </row>
    <row r="8" spans="1:5" x14ac:dyDescent="0.3">
      <c r="A8" s="31" t="s">
        <v>99</v>
      </c>
      <c r="B8" s="39">
        <v>7</v>
      </c>
      <c r="C8" s="45">
        <v>43473</v>
      </c>
      <c r="D8" s="31" t="s">
        <v>102</v>
      </c>
      <c r="E8" s="56">
        <v>650.69000000000005</v>
      </c>
    </row>
    <row r="9" spans="1:5" x14ac:dyDescent="0.3">
      <c r="A9" s="31" t="s">
        <v>99</v>
      </c>
      <c r="B9" s="39">
        <v>8</v>
      </c>
      <c r="C9" s="45">
        <v>43474</v>
      </c>
      <c r="D9" s="31" t="s">
        <v>100</v>
      </c>
      <c r="E9" s="56">
        <v>194.07</v>
      </c>
    </row>
    <row r="10" spans="1:5" x14ac:dyDescent="0.3">
      <c r="A10" s="31" t="s">
        <v>33</v>
      </c>
      <c r="B10" s="39">
        <v>9</v>
      </c>
      <c r="C10" s="45">
        <v>43475</v>
      </c>
      <c r="D10" s="31" t="s">
        <v>97</v>
      </c>
      <c r="E10" s="56">
        <v>716.15</v>
      </c>
    </row>
    <row r="11" spans="1:5" x14ac:dyDescent="0.3">
      <c r="A11" s="31" t="s">
        <v>33</v>
      </c>
      <c r="B11" s="39">
        <v>10</v>
      </c>
      <c r="C11" s="45">
        <v>43476</v>
      </c>
      <c r="D11" s="31" t="s">
        <v>100</v>
      </c>
      <c r="E11" s="56">
        <v>762.92</v>
      </c>
    </row>
    <row r="12" spans="1:5" x14ac:dyDescent="0.3">
      <c r="A12" s="31" t="s">
        <v>103</v>
      </c>
      <c r="B12" s="39">
        <v>11</v>
      </c>
      <c r="C12" s="45">
        <v>43477</v>
      </c>
      <c r="D12" s="31" t="s">
        <v>102</v>
      </c>
      <c r="E12" s="56">
        <v>663.78</v>
      </c>
    </row>
    <row r="13" spans="1:5" x14ac:dyDescent="0.3">
      <c r="A13" s="31" t="s">
        <v>29</v>
      </c>
      <c r="B13" s="39">
        <v>12</v>
      </c>
      <c r="C13" s="45">
        <v>43478</v>
      </c>
      <c r="D13" s="31" t="s">
        <v>101</v>
      </c>
      <c r="E13" s="56">
        <v>382.64</v>
      </c>
    </row>
    <row r="14" spans="1:5" x14ac:dyDescent="0.3">
      <c r="A14" s="31" t="s">
        <v>35</v>
      </c>
      <c r="B14" s="39">
        <v>13</v>
      </c>
      <c r="C14" s="45">
        <v>43479</v>
      </c>
      <c r="D14" s="31" t="s">
        <v>102</v>
      </c>
      <c r="E14" s="56">
        <v>107.6</v>
      </c>
    </row>
    <row r="15" spans="1:5" x14ac:dyDescent="0.3">
      <c r="A15" s="31" t="s">
        <v>31</v>
      </c>
      <c r="B15" s="39">
        <v>14</v>
      </c>
      <c r="C15" s="45">
        <v>43480</v>
      </c>
      <c r="D15" s="31" t="s">
        <v>100</v>
      </c>
      <c r="E15" s="56">
        <v>139.63999999999999</v>
      </c>
    </row>
    <row r="16" spans="1:5" x14ac:dyDescent="0.3">
      <c r="A16" s="31" t="s">
        <v>34</v>
      </c>
      <c r="B16" s="39">
        <v>15</v>
      </c>
      <c r="C16" s="45">
        <v>43481</v>
      </c>
      <c r="D16" s="31" t="s">
        <v>104</v>
      </c>
      <c r="E16" s="56">
        <v>171.2</v>
      </c>
    </row>
    <row r="17" spans="1:5" x14ac:dyDescent="0.3">
      <c r="A17" s="31" t="s">
        <v>27</v>
      </c>
      <c r="B17" s="39">
        <v>16</v>
      </c>
      <c r="C17" s="45">
        <v>43482</v>
      </c>
      <c r="D17" s="31" t="s">
        <v>102</v>
      </c>
      <c r="E17" s="56">
        <v>390.34</v>
      </c>
    </row>
    <row r="18" spans="1:5" x14ac:dyDescent="0.3">
      <c r="A18" s="31" t="s">
        <v>22</v>
      </c>
      <c r="B18" s="39">
        <v>17</v>
      </c>
      <c r="C18" s="45">
        <v>43483</v>
      </c>
      <c r="D18" s="31" t="s">
        <v>98</v>
      </c>
      <c r="E18" s="56">
        <v>469.58</v>
      </c>
    </row>
    <row r="19" spans="1:5" x14ac:dyDescent="0.3">
      <c r="A19" s="31" t="s">
        <v>24</v>
      </c>
      <c r="B19" s="39">
        <v>18</v>
      </c>
      <c r="C19" s="45">
        <v>43484</v>
      </c>
      <c r="D19" s="31" t="s">
        <v>101</v>
      </c>
      <c r="E19" s="56">
        <v>168.85</v>
      </c>
    </row>
    <row r="20" spans="1:5" x14ac:dyDescent="0.3">
      <c r="A20" s="31" t="s">
        <v>27</v>
      </c>
      <c r="B20" s="39">
        <v>19</v>
      </c>
      <c r="C20" s="45">
        <v>43485</v>
      </c>
      <c r="D20" s="31" t="s">
        <v>100</v>
      </c>
      <c r="E20" s="56">
        <v>869.06</v>
      </c>
    </row>
    <row r="21" spans="1:5" x14ac:dyDescent="0.3">
      <c r="A21" s="31" t="s">
        <v>26</v>
      </c>
      <c r="B21" s="39">
        <v>20</v>
      </c>
      <c r="C21" s="45">
        <v>43486</v>
      </c>
      <c r="D21" s="31" t="s">
        <v>102</v>
      </c>
      <c r="E21" s="56">
        <v>183.33</v>
      </c>
    </row>
    <row r="22" spans="1:5" x14ac:dyDescent="0.3">
      <c r="A22" s="31" t="s">
        <v>36</v>
      </c>
      <c r="B22" s="39">
        <v>21</v>
      </c>
      <c r="C22" s="45">
        <v>43487</v>
      </c>
      <c r="D22" s="31" t="s">
        <v>102</v>
      </c>
      <c r="E22" s="56">
        <v>173.39</v>
      </c>
    </row>
    <row r="23" spans="1:5" x14ac:dyDescent="0.3">
      <c r="A23" s="31" t="s">
        <v>22</v>
      </c>
      <c r="B23" s="39">
        <v>22</v>
      </c>
      <c r="C23" s="45">
        <v>43488</v>
      </c>
      <c r="D23" s="31" t="s">
        <v>100</v>
      </c>
      <c r="E23" s="56">
        <v>862.44</v>
      </c>
    </row>
    <row r="24" spans="1:5" x14ac:dyDescent="0.3">
      <c r="A24" s="31" t="s">
        <v>105</v>
      </c>
      <c r="B24" s="39">
        <v>23</v>
      </c>
      <c r="C24" s="45">
        <v>43489</v>
      </c>
      <c r="D24" s="31" t="s">
        <v>100</v>
      </c>
      <c r="E24" s="56">
        <v>245.87</v>
      </c>
    </row>
    <row r="25" spans="1:5" x14ac:dyDescent="0.3">
      <c r="A25" s="31" t="s">
        <v>28</v>
      </c>
      <c r="B25" s="39">
        <v>24</v>
      </c>
      <c r="C25" s="45">
        <v>43490</v>
      </c>
      <c r="D25" s="31" t="s">
        <v>101</v>
      </c>
      <c r="E25" s="56">
        <v>772.68</v>
      </c>
    </row>
    <row r="26" spans="1:5" x14ac:dyDescent="0.3">
      <c r="A26" s="31" t="s">
        <v>106</v>
      </c>
      <c r="B26" s="39">
        <v>25</v>
      </c>
      <c r="C26" s="45">
        <v>43491</v>
      </c>
      <c r="D26" s="31" t="s">
        <v>102</v>
      </c>
      <c r="E26" s="56">
        <v>247.85</v>
      </c>
    </row>
    <row r="27" spans="1:5" x14ac:dyDescent="0.3">
      <c r="A27" s="31" t="s">
        <v>21</v>
      </c>
      <c r="B27" s="39">
        <v>26</v>
      </c>
      <c r="C27" s="45">
        <v>43492</v>
      </c>
      <c r="D27" s="31" t="s">
        <v>101</v>
      </c>
      <c r="E27" s="56">
        <v>154.65</v>
      </c>
    </row>
    <row r="28" spans="1:5" x14ac:dyDescent="0.3">
      <c r="A28" s="31" t="s">
        <v>28</v>
      </c>
      <c r="B28" s="39">
        <v>27</v>
      </c>
      <c r="C28" s="45">
        <v>43493</v>
      </c>
      <c r="D28" s="31" t="s">
        <v>104</v>
      </c>
      <c r="E28" s="56">
        <v>760.09</v>
      </c>
    </row>
    <row r="29" spans="1:5" x14ac:dyDescent="0.3">
      <c r="A29" s="31" t="s">
        <v>31</v>
      </c>
      <c r="B29" s="39">
        <v>28</v>
      </c>
      <c r="C29" s="45">
        <v>43494</v>
      </c>
      <c r="D29" s="31" t="s">
        <v>101</v>
      </c>
      <c r="E29" s="56">
        <v>384.86</v>
      </c>
    </row>
    <row r="30" spans="1:5" x14ac:dyDescent="0.3">
      <c r="A30" s="31" t="s">
        <v>24</v>
      </c>
      <c r="B30" s="39">
        <v>29</v>
      </c>
      <c r="C30" s="45">
        <v>43495</v>
      </c>
      <c r="D30" s="31" t="s">
        <v>98</v>
      </c>
      <c r="E30" s="56">
        <v>427.36</v>
      </c>
    </row>
    <row r="31" spans="1:5" x14ac:dyDescent="0.3">
      <c r="A31" s="31" t="s">
        <v>22</v>
      </c>
      <c r="B31" s="39">
        <v>30</v>
      </c>
      <c r="C31" s="45">
        <v>43496</v>
      </c>
      <c r="D31" s="31" t="s">
        <v>98</v>
      </c>
      <c r="E31" s="56">
        <v>948.13</v>
      </c>
    </row>
    <row r="32" spans="1:5" x14ac:dyDescent="0.3">
      <c r="A32" s="31" t="s">
        <v>21</v>
      </c>
      <c r="B32" s="39">
        <v>31</v>
      </c>
      <c r="C32" s="45">
        <v>43497</v>
      </c>
      <c r="D32" s="31" t="s">
        <v>97</v>
      </c>
      <c r="E32" s="56">
        <v>99.93</v>
      </c>
    </row>
    <row r="33" spans="1:5" x14ac:dyDescent="0.3">
      <c r="A33" s="31" t="s">
        <v>105</v>
      </c>
      <c r="B33" s="39">
        <v>32</v>
      </c>
      <c r="C33" s="45">
        <v>43498</v>
      </c>
      <c r="D33" s="31" t="s">
        <v>104</v>
      </c>
      <c r="E33" s="56">
        <v>183.6</v>
      </c>
    </row>
    <row r="34" spans="1:5" x14ac:dyDescent="0.3">
      <c r="A34" s="31" t="s">
        <v>30</v>
      </c>
      <c r="B34" s="39">
        <v>33</v>
      </c>
      <c r="C34" s="45">
        <v>43499</v>
      </c>
      <c r="D34" s="31" t="s">
        <v>97</v>
      </c>
      <c r="E34" s="56">
        <v>33.54</v>
      </c>
    </row>
    <row r="35" spans="1:5" x14ac:dyDescent="0.3">
      <c r="A35" s="31" t="s">
        <v>107</v>
      </c>
      <c r="B35" s="39">
        <v>34</v>
      </c>
      <c r="C35" s="45">
        <v>43500</v>
      </c>
      <c r="D35" s="31" t="s">
        <v>100</v>
      </c>
      <c r="E35" s="56">
        <v>83.35</v>
      </c>
    </row>
    <row r="36" spans="1:5" x14ac:dyDescent="0.3">
      <c r="A36" s="31" t="s">
        <v>22</v>
      </c>
      <c r="B36" s="39">
        <v>35</v>
      </c>
      <c r="C36" s="45">
        <v>43501</v>
      </c>
      <c r="D36" s="31" t="s">
        <v>101</v>
      </c>
      <c r="E36" s="56">
        <v>835.08</v>
      </c>
    </row>
    <row r="37" spans="1:5" x14ac:dyDescent="0.3">
      <c r="A37" s="31" t="s">
        <v>108</v>
      </c>
      <c r="B37" s="39">
        <v>36</v>
      </c>
      <c r="C37" s="45">
        <v>43502</v>
      </c>
      <c r="D37" s="31" t="s">
        <v>100</v>
      </c>
      <c r="E37" s="56">
        <v>985.5</v>
      </c>
    </row>
    <row r="38" spans="1:5" x14ac:dyDescent="0.3">
      <c r="A38" s="31" t="s">
        <v>26</v>
      </c>
      <c r="B38" s="39">
        <v>37</v>
      </c>
      <c r="C38" s="45">
        <v>43503</v>
      </c>
      <c r="D38" s="31" t="s">
        <v>102</v>
      </c>
      <c r="E38" s="56">
        <v>405.31</v>
      </c>
    </row>
    <row r="39" spans="1:5" x14ac:dyDescent="0.3">
      <c r="A39" s="31" t="s">
        <v>109</v>
      </c>
      <c r="B39" s="39">
        <v>38</v>
      </c>
      <c r="C39" s="45">
        <v>43504</v>
      </c>
      <c r="D39" s="31" t="s">
        <v>97</v>
      </c>
      <c r="E39" s="56">
        <v>656.66</v>
      </c>
    </row>
    <row r="40" spans="1:5" x14ac:dyDescent="0.3">
      <c r="A40" s="31" t="s">
        <v>110</v>
      </c>
      <c r="B40" s="39">
        <v>39</v>
      </c>
      <c r="C40" s="45">
        <v>43505</v>
      </c>
      <c r="D40" s="31" t="s">
        <v>97</v>
      </c>
      <c r="E40" s="56">
        <v>213.58</v>
      </c>
    </row>
    <row r="41" spans="1:5" x14ac:dyDescent="0.3">
      <c r="A41" s="31" t="s">
        <v>107</v>
      </c>
      <c r="B41" s="39">
        <v>40</v>
      </c>
      <c r="C41" s="45">
        <v>43506</v>
      </c>
      <c r="D41" s="31" t="s">
        <v>102</v>
      </c>
      <c r="E41" s="56">
        <v>718.45</v>
      </c>
    </row>
    <row r="42" spans="1:5" x14ac:dyDescent="0.3">
      <c r="A42" s="31" t="s">
        <v>35</v>
      </c>
      <c r="B42" s="39">
        <v>41</v>
      </c>
      <c r="C42" s="45">
        <v>43507</v>
      </c>
      <c r="D42" s="31" t="s">
        <v>98</v>
      </c>
      <c r="E42" s="56">
        <v>911.03</v>
      </c>
    </row>
    <row r="43" spans="1:5" x14ac:dyDescent="0.3">
      <c r="A43" s="31" t="s">
        <v>32</v>
      </c>
      <c r="B43" s="39">
        <v>42</v>
      </c>
      <c r="C43" s="45">
        <v>43508</v>
      </c>
      <c r="D43" s="31" t="s">
        <v>104</v>
      </c>
      <c r="E43" s="56">
        <v>802.65</v>
      </c>
    </row>
    <row r="44" spans="1:5" x14ac:dyDescent="0.3">
      <c r="A44" s="31" t="s">
        <v>35</v>
      </c>
      <c r="B44" s="39">
        <v>43</v>
      </c>
      <c r="C44" s="45">
        <v>43509</v>
      </c>
      <c r="D44" s="31" t="s">
        <v>97</v>
      </c>
      <c r="E44" s="56">
        <v>970.79</v>
      </c>
    </row>
    <row r="45" spans="1:5" x14ac:dyDescent="0.3">
      <c r="A45" s="31" t="s">
        <v>35</v>
      </c>
      <c r="B45" s="39">
        <v>44</v>
      </c>
      <c r="C45" s="45">
        <v>43510</v>
      </c>
      <c r="D45" s="31" t="s">
        <v>97</v>
      </c>
      <c r="E45" s="56">
        <v>804.88</v>
      </c>
    </row>
    <row r="46" spans="1:5" x14ac:dyDescent="0.3">
      <c r="A46" s="31" t="s">
        <v>23</v>
      </c>
      <c r="B46" s="39">
        <v>45</v>
      </c>
      <c r="C46" s="45">
        <v>43511</v>
      </c>
      <c r="D46" s="31" t="s">
        <v>100</v>
      </c>
      <c r="E46" s="56">
        <v>289.14999999999998</v>
      </c>
    </row>
    <row r="47" spans="1:5" x14ac:dyDescent="0.3">
      <c r="A47" s="31" t="s">
        <v>22</v>
      </c>
      <c r="B47" s="39">
        <v>46</v>
      </c>
      <c r="C47" s="45">
        <v>43512</v>
      </c>
      <c r="D47" s="31" t="s">
        <v>101</v>
      </c>
      <c r="E47" s="56">
        <v>415.18</v>
      </c>
    </row>
    <row r="48" spans="1:5" x14ac:dyDescent="0.3">
      <c r="A48" s="31" t="s">
        <v>24</v>
      </c>
      <c r="B48" s="39">
        <v>47</v>
      </c>
      <c r="C48" s="45">
        <v>43513</v>
      </c>
      <c r="D48" s="31" t="s">
        <v>100</v>
      </c>
      <c r="E48" s="56">
        <v>335.91</v>
      </c>
    </row>
    <row r="49" spans="1:5" x14ac:dyDescent="0.3">
      <c r="A49" s="31" t="s">
        <v>30</v>
      </c>
      <c r="B49" s="39">
        <v>48</v>
      </c>
      <c r="C49" s="45">
        <v>43514</v>
      </c>
      <c r="D49" s="31" t="s">
        <v>98</v>
      </c>
      <c r="E49" s="56">
        <v>694.55</v>
      </c>
    </row>
    <row r="50" spans="1:5" x14ac:dyDescent="0.3">
      <c r="A50" s="31" t="s">
        <v>26</v>
      </c>
      <c r="B50" s="39">
        <v>49</v>
      </c>
      <c r="C50" s="45">
        <v>43515</v>
      </c>
      <c r="D50" s="31" t="s">
        <v>100</v>
      </c>
      <c r="E50" s="56">
        <v>121.47</v>
      </c>
    </row>
    <row r="51" spans="1:5" x14ac:dyDescent="0.3">
      <c r="A51" s="31" t="s">
        <v>31</v>
      </c>
      <c r="B51" s="39">
        <v>50</v>
      </c>
      <c r="C51" s="45">
        <v>43516</v>
      </c>
      <c r="D51" s="31" t="s">
        <v>97</v>
      </c>
      <c r="E51" s="56">
        <v>302.05</v>
      </c>
    </row>
    <row r="52" spans="1:5" x14ac:dyDescent="0.3">
      <c r="A52" s="31" t="s">
        <v>107</v>
      </c>
      <c r="B52" s="39">
        <v>51</v>
      </c>
      <c r="C52" s="45">
        <v>43517</v>
      </c>
      <c r="D52" s="31" t="s">
        <v>98</v>
      </c>
      <c r="E52" s="56">
        <v>734.96</v>
      </c>
    </row>
    <row r="53" spans="1:5" x14ac:dyDescent="0.3">
      <c r="A53" s="31" t="s">
        <v>23</v>
      </c>
      <c r="B53" s="39">
        <v>52</v>
      </c>
      <c r="C53" s="45">
        <v>43518</v>
      </c>
      <c r="D53" s="31" t="s">
        <v>104</v>
      </c>
      <c r="E53" s="56">
        <v>537.33000000000004</v>
      </c>
    </row>
    <row r="54" spans="1:5" x14ac:dyDescent="0.3">
      <c r="A54" s="31" t="s">
        <v>111</v>
      </c>
      <c r="B54" s="39">
        <v>53</v>
      </c>
      <c r="C54" s="45">
        <v>43519</v>
      </c>
      <c r="D54" s="31" t="s">
        <v>101</v>
      </c>
      <c r="E54" s="56">
        <v>982.1</v>
      </c>
    </row>
    <row r="55" spans="1:5" x14ac:dyDescent="0.3">
      <c r="A55" s="31" t="s">
        <v>25</v>
      </c>
      <c r="B55" s="39">
        <v>54</v>
      </c>
      <c r="C55" s="45">
        <v>43520</v>
      </c>
      <c r="D55" s="31" t="s">
        <v>98</v>
      </c>
      <c r="E55" s="56">
        <v>462.47</v>
      </c>
    </row>
    <row r="56" spans="1:5" x14ac:dyDescent="0.3">
      <c r="A56" s="31" t="s">
        <v>112</v>
      </c>
      <c r="B56" s="39">
        <v>55</v>
      </c>
      <c r="C56" s="45">
        <v>43521</v>
      </c>
      <c r="D56" s="31" t="s">
        <v>104</v>
      </c>
      <c r="E56" s="56">
        <v>891.69</v>
      </c>
    </row>
    <row r="57" spans="1:5" x14ac:dyDescent="0.3">
      <c r="A57" s="31" t="s">
        <v>24</v>
      </c>
      <c r="B57" s="39">
        <v>56</v>
      </c>
      <c r="C57" s="45">
        <v>43522</v>
      </c>
      <c r="D57" s="31" t="s">
        <v>100</v>
      </c>
      <c r="E57" s="56">
        <v>510.37</v>
      </c>
    </row>
    <row r="58" spans="1:5" x14ac:dyDescent="0.3">
      <c r="A58" s="31" t="s">
        <v>99</v>
      </c>
      <c r="B58" s="39">
        <v>57</v>
      </c>
      <c r="C58" s="45">
        <v>43523</v>
      </c>
      <c r="D58" s="31" t="s">
        <v>101</v>
      </c>
      <c r="E58" s="56">
        <v>481.45</v>
      </c>
    </row>
    <row r="59" spans="1:5" x14ac:dyDescent="0.3">
      <c r="A59" s="31" t="s">
        <v>109</v>
      </c>
      <c r="B59" s="39">
        <v>58</v>
      </c>
      <c r="C59" s="45">
        <v>43524</v>
      </c>
      <c r="D59" s="31" t="s">
        <v>101</v>
      </c>
      <c r="E59" s="56">
        <v>906.95</v>
      </c>
    </row>
    <row r="60" spans="1:5" x14ac:dyDescent="0.3">
      <c r="A60" s="31" t="s">
        <v>103</v>
      </c>
      <c r="B60" s="39">
        <v>59</v>
      </c>
      <c r="C60" s="45">
        <v>43525</v>
      </c>
      <c r="D60" s="31" t="s">
        <v>98</v>
      </c>
      <c r="E60" s="56">
        <v>485.66</v>
      </c>
    </row>
    <row r="61" spans="1:5" x14ac:dyDescent="0.3">
      <c r="A61" s="31" t="s">
        <v>99</v>
      </c>
      <c r="B61" s="39">
        <v>60</v>
      </c>
      <c r="C61" s="45">
        <v>43526</v>
      </c>
      <c r="D61" s="31" t="s">
        <v>101</v>
      </c>
      <c r="E61" s="56">
        <v>265.18</v>
      </c>
    </row>
    <row r="62" spans="1:5" x14ac:dyDescent="0.3">
      <c r="A62" s="31" t="s">
        <v>33</v>
      </c>
      <c r="B62" s="39">
        <v>61</v>
      </c>
      <c r="C62" s="45">
        <v>43527</v>
      </c>
      <c r="D62" s="31" t="s">
        <v>102</v>
      </c>
      <c r="E62" s="56">
        <v>110.21</v>
      </c>
    </row>
    <row r="63" spans="1:5" x14ac:dyDescent="0.3">
      <c r="A63" s="31" t="s">
        <v>34</v>
      </c>
      <c r="B63" s="39">
        <v>62</v>
      </c>
      <c r="C63" s="45">
        <v>43528</v>
      </c>
      <c r="D63" s="31" t="s">
        <v>100</v>
      </c>
      <c r="E63" s="56">
        <v>698.87</v>
      </c>
    </row>
    <row r="64" spans="1:5" x14ac:dyDescent="0.3">
      <c r="A64" s="31" t="s">
        <v>27</v>
      </c>
      <c r="B64" s="39">
        <v>63</v>
      </c>
      <c r="C64" s="45">
        <v>43529</v>
      </c>
      <c r="D64" s="31" t="s">
        <v>98</v>
      </c>
      <c r="E64" s="56">
        <v>616.35</v>
      </c>
    </row>
    <row r="65" spans="1:5" x14ac:dyDescent="0.3">
      <c r="A65" s="31" t="s">
        <v>111</v>
      </c>
      <c r="B65" s="39">
        <v>64</v>
      </c>
      <c r="C65" s="45">
        <v>43530</v>
      </c>
      <c r="D65" s="31" t="s">
        <v>100</v>
      </c>
      <c r="E65" s="56">
        <v>144.57</v>
      </c>
    </row>
    <row r="66" spans="1:5" x14ac:dyDescent="0.3">
      <c r="A66" s="31" t="s">
        <v>110</v>
      </c>
      <c r="B66" s="39">
        <v>65</v>
      </c>
      <c r="C66" s="45">
        <v>43531</v>
      </c>
      <c r="D66" s="31" t="s">
        <v>98</v>
      </c>
      <c r="E66" s="56">
        <v>387.34</v>
      </c>
    </row>
    <row r="67" spans="1:5" x14ac:dyDescent="0.3">
      <c r="A67" s="31" t="s">
        <v>106</v>
      </c>
      <c r="B67" s="39">
        <v>66</v>
      </c>
      <c r="C67" s="45">
        <v>43532</v>
      </c>
      <c r="D67" s="31" t="s">
        <v>102</v>
      </c>
      <c r="E67" s="56">
        <v>21.64</v>
      </c>
    </row>
    <row r="68" spans="1:5" x14ac:dyDescent="0.3">
      <c r="A68" s="31" t="s">
        <v>22</v>
      </c>
      <c r="B68" s="39">
        <v>67</v>
      </c>
      <c r="C68" s="45">
        <v>43533</v>
      </c>
      <c r="D68" s="31" t="s">
        <v>100</v>
      </c>
      <c r="E68" s="56">
        <v>360.03</v>
      </c>
    </row>
    <row r="69" spans="1:5" x14ac:dyDescent="0.3">
      <c r="A69" s="31" t="s">
        <v>26</v>
      </c>
      <c r="B69" s="39">
        <v>68</v>
      </c>
      <c r="C69" s="45">
        <v>43534</v>
      </c>
      <c r="D69" s="31" t="s">
        <v>98</v>
      </c>
      <c r="E69" s="56">
        <v>821.68</v>
      </c>
    </row>
    <row r="70" spans="1:5" x14ac:dyDescent="0.3">
      <c r="A70" s="31" t="s">
        <v>113</v>
      </c>
      <c r="B70" s="39">
        <v>69</v>
      </c>
      <c r="C70" s="45">
        <v>43535</v>
      </c>
      <c r="D70" s="31" t="s">
        <v>102</v>
      </c>
      <c r="E70" s="56">
        <v>624.14</v>
      </c>
    </row>
    <row r="71" spans="1:5" x14ac:dyDescent="0.3">
      <c r="A71" s="31" t="s">
        <v>29</v>
      </c>
      <c r="B71" s="39">
        <v>70</v>
      </c>
      <c r="C71" s="45">
        <v>43536</v>
      </c>
      <c r="D71" s="31" t="s">
        <v>100</v>
      </c>
      <c r="E71" s="56">
        <v>336.51</v>
      </c>
    </row>
    <row r="72" spans="1:5" x14ac:dyDescent="0.3">
      <c r="A72" s="31" t="s">
        <v>36</v>
      </c>
      <c r="B72" s="39">
        <v>71</v>
      </c>
      <c r="C72" s="45">
        <v>43537</v>
      </c>
      <c r="D72" s="31" t="s">
        <v>104</v>
      </c>
      <c r="E72" s="56">
        <v>139.69999999999999</v>
      </c>
    </row>
    <row r="73" spans="1:5" x14ac:dyDescent="0.3">
      <c r="A73" s="31" t="s">
        <v>103</v>
      </c>
      <c r="B73" s="39">
        <v>72</v>
      </c>
      <c r="C73" s="45">
        <v>43538</v>
      </c>
      <c r="D73" s="31" t="s">
        <v>101</v>
      </c>
      <c r="E73" s="56">
        <v>463.16</v>
      </c>
    </row>
    <row r="74" spans="1:5" x14ac:dyDescent="0.3">
      <c r="A74" s="31" t="s">
        <v>109</v>
      </c>
      <c r="B74" s="39">
        <v>73</v>
      </c>
      <c r="C74" s="45">
        <v>43539</v>
      </c>
      <c r="D74" s="31" t="s">
        <v>104</v>
      </c>
      <c r="E74" s="56">
        <v>17.079999999999998</v>
      </c>
    </row>
    <row r="75" spans="1:5" x14ac:dyDescent="0.3">
      <c r="A75" s="31" t="s">
        <v>114</v>
      </c>
      <c r="B75" s="39">
        <v>74</v>
      </c>
      <c r="C75" s="45">
        <v>43540</v>
      </c>
      <c r="D75" s="31" t="s">
        <v>104</v>
      </c>
      <c r="E75" s="56">
        <v>994.77</v>
      </c>
    </row>
    <row r="76" spans="1:5" x14ac:dyDescent="0.3">
      <c r="A76" s="31" t="s">
        <v>115</v>
      </c>
      <c r="B76" s="39">
        <v>75</v>
      </c>
      <c r="C76" s="45">
        <v>43541</v>
      </c>
      <c r="D76" s="31" t="s">
        <v>100</v>
      </c>
      <c r="E76" s="56">
        <v>47.05</v>
      </c>
    </row>
    <row r="77" spans="1:5" x14ac:dyDescent="0.3">
      <c r="A77" s="31" t="s">
        <v>27</v>
      </c>
      <c r="B77" s="39">
        <v>76</v>
      </c>
      <c r="C77" s="45">
        <v>43542</v>
      </c>
      <c r="D77" s="31" t="s">
        <v>100</v>
      </c>
      <c r="E77" s="56">
        <v>911.11</v>
      </c>
    </row>
    <row r="78" spans="1:5" x14ac:dyDescent="0.3">
      <c r="A78" s="31" t="s">
        <v>107</v>
      </c>
      <c r="B78" s="39">
        <v>77</v>
      </c>
      <c r="C78" s="45">
        <v>43543</v>
      </c>
      <c r="D78" s="31" t="s">
        <v>102</v>
      </c>
      <c r="E78" s="56">
        <v>546.21</v>
      </c>
    </row>
    <row r="79" spans="1:5" x14ac:dyDescent="0.3">
      <c r="A79" s="31" t="s">
        <v>115</v>
      </c>
      <c r="B79" s="39">
        <v>78</v>
      </c>
      <c r="C79" s="45">
        <v>43544</v>
      </c>
      <c r="D79" s="31" t="s">
        <v>102</v>
      </c>
      <c r="E79" s="56">
        <v>446.64</v>
      </c>
    </row>
    <row r="80" spans="1:5" x14ac:dyDescent="0.3">
      <c r="A80" s="31" t="s">
        <v>28</v>
      </c>
      <c r="B80" s="39">
        <v>79</v>
      </c>
      <c r="C80" s="45">
        <v>43545</v>
      </c>
      <c r="D80" s="31" t="s">
        <v>101</v>
      </c>
      <c r="E80" s="56">
        <v>168.04</v>
      </c>
    </row>
    <row r="81" spans="1:5" x14ac:dyDescent="0.3">
      <c r="A81" s="31" t="s">
        <v>109</v>
      </c>
      <c r="B81" s="39">
        <v>80</v>
      </c>
      <c r="C81" s="45">
        <v>43546</v>
      </c>
      <c r="D81" s="31" t="s">
        <v>101</v>
      </c>
      <c r="E81" s="56">
        <v>132.47999999999999</v>
      </c>
    </row>
    <row r="82" spans="1:5" x14ac:dyDescent="0.3">
      <c r="A82" s="31" t="s">
        <v>22</v>
      </c>
      <c r="B82" s="39">
        <v>81</v>
      </c>
      <c r="C82" s="45">
        <v>43547</v>
      </c>
      <c r="D82" s="31" t="s">
        <v>98</v>
      </c>
      <c r="E82" s="56">
        <v>118.42</v>
      </c>
    </row>
    <row r="83" spans="1:5" x14ac:dyDescent="0.3">
      <c r="A83" s="31" t="s">
        <v>110</v>
      </c>
      <c r="B83" s="39">
        <v>82</v>
      </c>
      <c r="C83" s="45">
        <v>43548</v>
      </c>
      <c r="D83" s="31" t="s">
        <v>97</v>
      </c>
      <c r="E83" s="56">
        <v>887.8</v>
      </c>
    </row>
    <row r="84" spans="1:5" x14ac:dyDescent="0.3">
      <c r="A84" s="31" t="s">
        <v>25</v>
      </c>
      <c r="B84" s="39">
        <v>83</v>
      </c>
      <c r="C84" s="45">
        <v>43549</v>
      </c>
      <c r="D84" s="31" t="s">
        <v>97</v>
      </c>
      <c r="E84" s="56">
        <v>200.6</v>
      </c>
    </row>
    <row r="85" spans="1:5" x14ac:dyDescent="0.3">
      <c r="A85" s="31" t="s">
        <v>32</v>
      </c>
      <c r="B85" s="39">
        <v>84</v>
      </c>
      <c r="C85" s="45">
        <v>43550</v>
      </c>
      <c r="D85" s="31" t="s">
        <v>97</v>
      </c>
      <c r="E85" s="56">
        <v>177.26</v>
      </c>
    </row>
    <row r="86" spans="1:5" x14ac:dyDescent="0.3">
      <c r="A86" s="31" t="s">
        <v>116</v>
      </c>
      <c r="B86" s="39">
        <v>85</v>
      </c>
      <c r="C86" s="45">
        <v>43551</v>
      </c>
      <c r="D86" s="31" t="s">
        <v>97</v>
      </c>
      <c r="E86" s="56">
        <v>997.32</v>
      </c>
    </row>
    <row r="87" spans="1:5" x14ac:dyDescent="0.3">
      <c r="A87" s="31" t="s">
        <v>21</v>
      </c>
      <c r="B87" s="39">
        <v>86</v>
      </c>
      <c r="C87" s="45">
        <v>43552</v>
      </c>
      <c r="D87" s="31" t="s">
        <v>97</v>
      </c>
      <c r="E87" s="56">
        <v>247.03</v>
      </c>
    </row>
    <row r="88" spans="1:5" x14ac:dyDescent="0.3">
      <c r="A88" s="31" t="s">
        <v>111</v>
      </c>
      <c r="B88" s="39">
        <v>87</v>
      </c>
      <c r="C88" s="45">
        <v>43553</v>
      </c>
      <c r="D88" s="31" t="s">
        <v>100</v>
      </c>
      <c r="E88" s="56">
        <v>652.48</v>
      </c>
    </row>
    <row r="89" spans="1:5" x14ac:dyDescent="0.3">
      <c r="A89" s="31" t="s">
        <v>23</v>
      </c>
      <c r="B89" s="39">
        <v>88</v>
      </c>
      <c r="C89" s="45">
        <v>43554</v>
      </c>
      <c r="D89" s="31" t="s">
        <v>100</v>
      </c>
      <c r="E89" s="56">
        <v>873.57</v>
      </c>
    </row>
    <row r="90" spans="1:5" x14ac:dyDescent="0.3">
      <c r="A90" s="31" t="s">
        <v>106</v>
      </c>
      <c r="B90" s="39">
        <v>89</v>
      </c>
      <c r="C90" s="45">
        <v>43555</v>
      </c>
      <c r="D90" s="31" t="s">
        <v>100</v>
      </c>
      <c r="E90" s="56">
        <v>979.11</v>
      </c>
    </row>
    <row r="91" spans="1:5" x14ac:dyDescent="0.3">
      <c r="A91" s="31" t="s">
        <v>111</v>
      </c>
      <c r="B91" s="39">
        <v>90</v>
      </c>
      <c r="C91" s="45">
        <v>43556</v>
      </c>
      <c r="D91" s="31" t="s">
        <v>102</v>
      </c>
      <c r="E91" s="56">
        <v>885.08</v>
      </c>
    </row>
    <row r="92" spans="1:5" x14ac:dyDescent="0.3">
      <c r="A92" s="31" t="s">
        <v>99</v>
      </c>
      <c r="B92" s="39">
        <v>91</v>
      </c>
      <c r="C92" s="45">
        <v>43557</v>
      </c>
      <c r="D92" s="31" t="s">
        <v>102</v>
      </c>
      <c r="E92" s="56">
        <v>424.28</v>
      </c>
    </row>
    <row r="93" spans="1:5" x14ac:dyDescent="0.3">
      <c r="A93" s="31" t="s">
        <v>31</v>
      </c>
      <c r="B93" s="39">
        <v>92</v>
      </c>
      <c r="C93" s="45">
        <v>43558</v>
      </c>
      <c r="D93" s="31" t="s">
        <v>97</v>
      </c>
      <c r="E93" s="56">
        <v>858.04</v>
      </c>
    </row>
    <row r="94" spans="1:5" x14ac:dyDescent="0.3">
      <c r="A94" s="31" t="s">
        <v>25</v>
      </c>
      <c r="B94" s="39">
        <v>93</v>
      </c>
      <c r="C94" s="45">
        <v>43559</v>
      </c>
      <c r="D94" s="31" t="s">
        <v>100</v>
      </c>
      <c r="E94" s="56">
        <v>62.05</v>
      </c>
    </row>
    <row r="95" spans="1:5" x14ac:dyDescent="0.3">
      <c r="A95" s="31" t="s">
        <v>29</v>
      </c>
      <c r="B95" s="39">
        <v>94</v>
      </c>
      <c r="C95" s="45">
        <v>43560</v>
      </c>
      <c r="D95" s="31" t="s">
        <v>104</v>
      </c>
      <c r="E95" s="56">
        <v>752.92</v>
      </c>
    </row>
    <row r="96" spans="1:5" x14ac:dyDescent="0.3">
      <c r="A96" s="31" t="s">
        <v>109</v>
      </c>
      <c r="B96" s="39">
        <v>95</v>
      </c>
      <c r="C96" s="45">
        <v>43561</v>
      </c>
      <c r="D96" s="31" t="s">
        <v>104</v>
      </c>
      <c r="E96" s="56">
        <v>309.13</v>
      </c>
    </row>
    <row r="97" spans="1:5" x14ac:dyDescent="0.3">
      <c r="A97" s="31" t="s">
        <v>111</v>
      </c>
      <c r="B97" s="39">
        <v>96</v>
      </c>
      <c r="C97" s="45">
        <v>43562</v>
      </c>
      <c r="D97" s="31" t="s">
        <v>102</v>
      </c>
      <c r="E97" s="56">
        <v>494.31</v>
      </c>
    </row>
    <row r="98" spans="1:5" x14ac:dyDescent="0.3">
      <c r="A98" s="31" t="s">
        <v>24</v>
      </c>
      <c r="B98" s="39">
        <v>97</v>
      </c>
      <c r="C98" s="45">
        <v>43563</v>
      </c>
      <c r="D98" s="31" t="s">
        <v>101</v>
      </c>
      <c r="E98" s="56">
        <v>109.08</v>
      </c>
    </row>
    <row r="99" spans="1:5" x14ac:dyDescent="0.3">
      <c r="A99" s="31" t="s">
        <v>99</v>
      </c>
      <c r="B99" s="39">
        <v>98</v>
      </c>
      <c r="C99" s="45">
        <v>43564</v>
      </c>
      <c r="D99" s="31" t="s">
        <v>101</v>
      </c>
      <c r="E99" s="56">
        <v>147.77000000000001</v>
      </c>
    </row>
    <row r="100" spans="1:5" x14ac:dyDescent="0.3">
      <c r="A100" s="31" t="s">
        <v>117</v>
      </c>
      <c r="B100" s="39">
        <v>99</v>
      </c>
      <c r="C100" s="45">
        <v>43565</v>
      </c>
      <c r="D100" s="31" t="s">
        <v>102</v>
      </c>
      <c r="E100" s="56">
        <v>361.85</v>
      </c>
    </row>
    <row r="101" spans="1:5" x14ac:dyDescent="0.3">
      <c r="A101" s="31" t="s">
        <v>113</v>
      </c>
      <c r="B101" s="39">
        <v>100</v>
      </c>
      <c r="C101" s="45">
        <v>43566</v>
      </c>
      <c r="D101" s="31" t="s">
        <v>102</v>
      </c>
      <c r="E101" s="56">
        <v>891.72</v>
      </c>
    </row>
    <row r="102" spans="1:5" x14ac:dyDescent="0.3">
      <c r="A102" s="31" t="s">
        <v>23</v>
      </c>
      <c r="B102" s="39">
        <v>101</v>
      </c>
      <c r="C102" s="45">
        <v>43567</v>
      </c>
      <c r="D102" s="31" t="s">
        <v>100</v>
      </c>
      <c r="E102" s="56">
        <v>999.05</v>
      </c>
    </row>
    <row r="103" spans="1:5" x14ac:dyDescent="0.3">
      <c r="A103" s="31" t="s">
        <v>117</v>
      </c>
      <c r="B103" s="39">
        <v>102</v>
      </c>
      <c r="C103" s="45">
        <v>43568</v>
      </c>
      <c r="D103" s="31" t="s">
        <v>98</v>
      </c>
      <c r="E103" s="56">
        <v>39.68</v>
      </c>
    </row>
    <row r="104" spans="1:5" x14ac:dyDescent="0.3">
      <c r="A104" s="31" t="s">
        <v>33</v>
      </c>
      <c r="B104" s="39">
        <v>103</v>
      </c>
      <c r="C104" s="45">
        <v>43569</v>
      </c>
      <c r="D104" s="31" t="s">
        <v>101</v>
      </c>
      <c r="E104" s="56">
        <v>626.99</v>
      </c>
    </row>
    <row r="105" spans="1:5" x14ac:dyDescent="0.3">
      <c r="A105" s="31" t="s">
        <v>34</v>
      </c>
      <c r="B105" s="39">
        <v>104</v>
      </c>
      <c r="C105" s="45">
        <v>43570</v>
      </c>
      <c r="D105" s="31" t="s">
        <v>98</v>
      </c>
      <c r="E105" s="56">
        <v>236.67</v>
      </c>
    </row>
    <row r="106" spans="1:5" x14ac:dyDescent="0.3">
      <c r="A106" s="31" t="s">
        <v>109</v>
      </c>
      <c r="B106" s="39">
        <v>105</v>
      </c>
      <c r="C106" s="45">
        <v>43571</v>
      </c>
      <c r="D106" s="31" t="s">
        <v>101</v>
      </c>
      <c r="E106" s="56">
        <v>605.83000000000004</v>
      </c>
    </row>
    <row r="107" spans="1:5" x14ac:dyDescent="0.3">
      <c r="A107" s="31" t="s">
        <v>26</v>
      </c>
      <c r="B107" s="39">
        <v>106</v>
      </c>
      <c r="C107" s="45">
        <v>43572</v>
      </c>
      <c r="D107" s="31" t="s">
        <v>102</v>
      </c>
      <c r="E107" s="56">
        <v>149.88</v>
      </c>
    </row>
    <row r="108" spans="1:5" x14ac:dyDescent="0.3">
      <c r="A108" s="31" t="s">
        <v>115</v>
      </c>
      <c r="B108" s="39">
        <v>107</v>
      </c>
      <c r="C108" s="45">
        <v>43573</v>
      </c>
      <c r="D108" s="31" t="s">
        <v>101</v>
      </c>
      <c r="E108" s="56">
        <v>719.96</v>
      </c>
    </row>
    <row r="109" spans="1:5" x14ac:dyDescent="0.3">
      <c r="A109" s="31" t="s">
        <v>110</v>
      </c>
      <c r="B109" s="39">
        <v>108</v>
      </c>
      <c r="C109" s="45">
        <v>43574</v>
      </c>
      <c r="D109" s="31" t="s">
        <v>100</v>
      </c>
      <c r="E109" s="56">
        <v>356.09</v>
      </c>
    </row>
    <row r="110" spans="1:5" x14ac:dyDescent="0.3">
      <c r="A110" s="31" t="s">
        <v>109</v>
      </c>
      <c r="B110" s="39">
        <v>109</v>
      </c>
      <c r="C110" s="45">
        <v>43575</v>
      </c>
      <c r="D110" s="31" t="s">
        <v>101</v>
      </c>
      <c r="E110" s="56">
        <v>624.24</v>
      </c>
    </row>
    <row r="111" spans="1:5" x14ac:dyDescent="0.3">
      <c r="A111" s="31" t="s">
        <v>111</v>
      </c>
      <c r="B111" s="39">
        <v>110</v>
      </c>
      <c r="C111" s="45">
        <v>43576</v>
      </c>
      <c r="D111" s="31" t="s">
        <v>97</v>
      </c>
      <c r="E111" s="56">
        <v>724.7</v>
      </c>
    </row>
    <row r="112" spans="1:5" x14ac:dyDescent="0.3">
      <c r="A112" s="31" t="s">
        <v>25</v>
      </c>
      <c r="B112" s="39">
        <v>111</v>
      </c>
      <c r="C112" s="45">
        <v>43577</v>
      </c>
      <c r="D112" s="31" t="s">
        <v>100</v>
      </c>
      <c r="E112" s="56">
        <v>499.72</v>
      </c>
    </row>
    <row r="113" spans="1:5" x14ac:dyDescent="0.3">
      <c r="A113" s="31" t="s">
        <v>31</v>
      </c>
      <c r="B113" s="39">
        <v>112</v>
      </c>
      <c r="C113" s="45">
        <v>43578</v>
      </c>
      <c r="D113" s="31" t="s">
        <v>102</v>
      </c>
      <c r="E113" s="56">
        <v>43.42</v>
      </c>
    </row>
    <row r="114" spans="1:5" x14ac:dyDescent="0.3">
      <c r="A114" s="31" t="s">
        <v>24</v>
      </c>
      <c r="B114" s="39">
        <v>113</v>
      </c>
      <c r="C114" s="45">
        <v>43579</v>
      </c>
      <c r="D114" s="31" t="s">
        <v>97</v>
      </c>
      <c r="E114" s="56">
        <v>464.55</v>
      </c>
    </row>
    <row r="115" spans="1:5" x14ac:dyDescent="0.3">
      <c r="A115" s="31" t="s">
        <v>112</v>
      </c>
      <c r="B115" s="39">
        <v>114</v>
      </c>
      <c r="C115" s="45">
        <v>43580</v>
      </c>
      <c r="D115" s="31" t="s">
        <v>97</v>
      </c>
      <c r="E115" s="56">
        <v>619.91</v>
      </c>
    </row>
    <row r="116" spans="1:5" x14ac:dyDescent="0.3">
      <c r="A116" s="31" t="s">
        <v>108</v>
      </c>
      <c r="B116" s="39">
        <v>115</v>
      </c>
      <c r="C116" s="45">
        <v>43581</v>
      </c>
      <c r="D116" s="31" t="s">
        <v>97</v>
      </c>
      <c r="E116" s="56">
        <v>246.31</v>
      </c>
    </row>
    <row r="117" spans="1:5" x14ac:dyDescent="0.3">
      <c r="A117" s="31" t="s">
        <v>28</v>
      </c>
      <c r="B117" s="39">
        <v>116</v>
      </c>
      <c r="C117" s="45">
        <v>43582</v>
      </c>
      <c r="D117" s="31" t="s">
        <v>101</v>
      </c>
      <c r="E117" s="56">
        <v>945.18</v>
      </c>
    </row>
    <row r="118" spans="1:5" x14ac:dyDescent="0.3">
      <c r="A118" s="31" t="s">
        <v>115</v>
      </c>
      <c r="B118" s="39">
        <v>117</v>
      </c>
      <c r="C118" s="45">
        <v>43583</v>
      </c>
      <c r="D118" s="31" t="s">
        <v>104</v>
      </c>
      <c r="E118" s="56">
        <v>334.78</v>
      </c>
    </row>
    <row r="119" spans="1:5" x14ac:dyDescent="0.3">
      <c r="A119" s="31" t="s">
        <v>107</v>
      </c>
      <c r="B119" s="39">
        <v>118</v>
      </c>
      <c r="C119" s="45">
        <v>43584</v>
      </c>
      <c r="D119" s="31" t="s">
        <v>100</v>
      </c>
      <c r="E119" s="56">
        <v>615.95000000000005</v>
      </c>
    </row>
    <row r="120" spans="1:5" x14ac:dyDescent="0.3">
      <c r="A120" s="31" t="s">
        <v>36</v>
      </c>
      <c r="B120" s="39">
        <v>119</v>
      </c>
      <c r="C120" s="45">
        <v>43585</v>
      </c>
      <c r="D120" s="31" t="s">
        <v>104</v>
      </c>
      <c r="E120" s="56">
        <v>327.93</v>
      </c>
    </row>
    <row r="121" spans="1:5" x14ac:dyDescent="0.3">
      <c r="A121" s="31" t="s">
        <v>26</v>
      </c>
      <c r="B121" s="39">
        <v>120</v>
      </c>
      <c r="C121" s="45">
        <v>43586</v>
      </c>
      <c r="D121" s="31" t="s">
        <v>101</v>
      </c>
      <c r="E121" s="56">
        <v>396.47</v>
      </c>
    </row>
    <row r="122" spans="1:5" x14ac:dyDescent="0.3">
      <c r="A122" s="31" t="s">
        <v>21</v>
      </c>
      <c r="B122" s="39">
        <v>121</v>
      </c>
      <c r="C122" s="45">
        <v>43587</v>
      </c>
      <c r="D122" s="31" t="s">
        <v>101</v>
      </c>
      <c r="E122" s="56">
        <v>371.89</v>
      </c>
    </row>
    <row r="123" spans="1:5" x14ac:dyDescent="0.3">
      <c r="A123" s="31" t="s">
        <v>103</v>
      </c>
      <c r="B123" s="39">
        <v>122</v>
      </c>
      <c r="C123" s="45">
        <v>43588</v>
      </c>
      <c r="D123" s="31" t="s">
        <v>101</v>
      </c>
      <c r="E123" s="56">
        <v>602.16999999999996</v>
      </c>
    </row>
    <row r="124" spans="1:5" x14ac:dyDescent="0.3">
      <c r="A124" s="31" t="s">
        <v>21</v>
      </c>
      <c r="B124" s="39">
        <v>123</v>
      </c>
      <c r="C124" s="45">
        <v>43589</v>
      </c>
      <c r="D124" s="31" t="s">
        <v>100</v>
      </c>
      <c r="E124" s="56">
        <v>227.77</v>
      </c>
    </row>
    <row r="125" spans="1:5" x14ac:dyDescent="0.3">
      <c r="A125" s="31" t="s">
        <v>109</v>
      </c>
      <c r="B125" s="39">
        <v>124</v>
      </c>
      <c r="C125" s="45">
        <v>43590</v>
      </c>
      <c r="D125" s="31" t="s">
        <v>98</v>
      </c>
      <c r="E125" s="56">
        <v>521.27</v>
      </c>
    </row>
    <row r="126" spans="1:5" x14ac:dyDescent="0.3">
      <c r="A126" s="31" t="s">
        <v>115</v>
      </c>
      <c r="B126" s="39">
        <v>125</v>
      </c>
      <c r="C126" s="45">
        <v>43591</v>
      </c>
      <c r="D126" s="31" t="s">
        <v>102</v>
      </c>
      <c r="E126" s="56">
        <v>770.98</v>
      </c>
    </row>
    <row r="127" spans="1:5" x14ac:dyDescent="0.3">
      <c r="A127" s="31" t="s">
        <v>110</v>
      </c>
      <c r="B127" s="39">
        <v>126</v>
      </c>
      <c r="C127" s="45">
        <v>43592</v>
      </c>
      <c r="D127" s="31" t="s">
        <v>98</v>
      </c>
      <c r="E127" s="56">
        <v>855.73</v>
      </c>
    </row>
    <row r="128" spans="1:5" x14ac:dyDescent="0.3">
      <c r="A128" s="31" t="s">
        <v>21</v>
      </c>
      <c r="B128" s="39">
        <v>127</v>
      </c>
      <c r="C128" s="45">
        <v>43593</v>
      </c>
      <c r="D128" s="31" t="s">
        <v>102</v>
      </c>
      <c r="E128" s="56">
        <v>725.76</v>
      </c>
    </row>
    <row r="129" spans="1:5" x14ac:dyDescent="0.3">
      <c r="A129" s="31" t="s">
        <v>117</v>
      </c>
      <c r="B129" s="39">
        <v>128</v>
      </c>
      <c r="C129" s="45">
        <v>43594</v>
      </c>
      <c r="D129" s="31" t="s">
        <v>104</v>
      </c>
      <c r="E129" s="56">
        <v>992.54</v>
      </c>
    </row>
    <row r="130" spans="1:5" x14ac:dyDescent="0.3">
      <c r="A130" s="31" t="s">
        <v>114</v>
      </c>
      <c r="B130" s="39">
        <v>129</v>
      </c>
      <c r="C130" s="45">
        <v>43595</v>
      </c>
      <c r="D130" s="31" t="s">
        <v>104</v>
      </c>
      <c r="E130" s="56">
        <v>159.87</v>
      </c>
    </row>
    <row r="131" spans="1:5" x14ac:dyDescent="0.3">
      <c r="A131" s="31" t="s">
        <v>22</v>
      </c>
      <c r="B131" s="39">
        <v>130</v>
      </c>
      <c r="C131" s="45">
        <v>43596</v>
      </c>
      <c r="D131" s="31" t="s">
        <v>98</v>
      </c>
      <c r="E131" s="56">
        <v>33.549999999999997</v>
      </c>
    </row>
    <row r="132" spans="1:5" x14ac:dyDescent="0.3">
      <c r="A132" s="31" t="s">
        <v>112</v>
      </c>
      <c r="B132" s="39">
        <v>131</v>
      </c>
      <c r="C132" s="45">
        <v>43597</v>
      </c>
      <c r="D132" s="31" t="s">
        <v>102</v>
      </c>
      <c r="E132" s="56">
        <v>250.85</v>
      </c>
    </row>
    <row r="133" spans="1:5" x14ac:dyDescent="0.3">
      <c r="A133" s="31" t="s">
        <v>116</v>
      </c>
      <c r="B133" s="39">
        <v>132</v>
      </c>
      <c r="C133" s="45">
        <v>43598</v>
      </c>
      <c r="D133" s="31" t="s">
        <v>102</v>
      </c>
      <c r="E133" s="56">
        <v>536.91999999999996</v>
      </c>
    </row>
    <row r="134" spans="1:5" x14ac:dyDescent="0.3">
      <c r="A134" s="31" t="s">
        <v>107</v>
      </c>
      <c r="B134" s="39">
        <v>133</v>
      </c>
      <c r="C134" s="45">
        <v>43599</v>
      </c>
      <c r="D134" s="31" t="s">
        <v>97</v>
      </c>
      <c r="E134" s="56">
        <v>367.21</v>
      </c>
    </row>
    <row r="135" spans="1:5" x14ac:dyDescent="0.3">
      <c r="A135" s="31" t="s">
        <v>24</v>
      </c>
      <c r="B135" s="39">
        <v>134</v>
      </c>
      <c r="C135" s="45">
        <v>43600</v>
      </c>
      <c r="D135" s="31" t="s">
        <v>104</v>
      </c>
      <c r="E135" s="56">
        <v>521.53</v>
      </c>
    </row>
    <row r="136" spans="1:5" x14ac:dyDescent="0.3">
      <c r="A136" s="31" t="s">
        <v>24</v>
      </c>
      <c r="B136" s="39">
        <v>135</v>
      </c>
      <c r="C136" s="45">
        <v>43601</v>
      </c>
      <c r="D136" s="31" t="s">
        <v>97</v>
      </c>
      <c r="E136" s="56">
        <v>764.82</v>
      </c>
    </row>
    <row r="137" spans="1:5" x14ac:dyDescent="0.3">
      <c r="A137" s="31" t="s">
        <v>110</v>
      </c>
      <c r="B137" s="39">
        <v>136</v>
      </c>
      <c r="C137" s="45">
        <v>43602</v>
      </c>
      <c r="D137" s="31" t="s">
        <v>98</v>
      </c>
      <c r="E137" s="56">
        <v>291.66000000000003</v>
      </c>
    </row>
    <row r="138" spans="1:5" x14ac:dyDescent="0.3">
      <c r="A138" s="31" t="s">
        <v>105</v>
      </c>
      <c r="B138" s="39">
        <v>137</v>
      </c>
      <c r="C138" s="45">
        <v>43603</v>
      </c>
      <c r="D138" s="31" t="s">
        <v>98</v>
      </c>
      <c r="E138" s="56">
        <v>755.31</v>
      </c>
    </row>
    <row r="139" spans="1:5" x14ac:dyDescent="0.3">
      <c r="A139" s="31" t="s">
        <v>28</v>
      </c>
      <c r="B139" s="39">
        <v>138</v>
      </c>
      <c r="C139" s="45">
        <v>43604</v>
      </c>
      <c r="D139" s="31" t="s">
        <v>101</v>
      </c>
      <c r="E139" s="56">
        <v>274.81</v>
      </c>
    </row>
    <row r="140" spans="1:5" x14ac:dyDescent="0.3">
      <c r="A140" s="31" t="s">
        <v>113</v>
      </c>
      <c r="B140" s="39">
        <v>139</v>
      </c>
      <c r="C140" s="45">
        <v>43605</v>
      </c>
      <c r="D140" s="31" t="s">
        <v>100</v>
      </c>
      <c r="E140" s="56">
        <v>599.64</v>
      </c>
    </row>
    <row r="141" spans="1:5" x14ac:dyDescent="0.3">
      <c r="A141" s="31" t="s">
        <v>34</v>
      </c>
      <c r="B141" s="39">
        <v>140</v>
      </c>
      <c r="C141" s="45">
        <v>43606</v>
      </c>
      <c r="D141" s="31" t="s">
        <v>101</v>
      </c>
      <c r="E141" s="56">
        <v>924.18</v>
      </c>
    </row>
    <row r="142" spans="1:5" x14ac:dyDescent="0.3">
      <c r="A142" s="31" t="s">
        <v>21</v>
      </c>
      <c r="B142" s="39">
        <v>141</v>
      </c>
      <c r="C142" s="45">
        <v>43607</v>
      </c>
      <c r="D142" s="31" t="s">
        <v>98</v>
      </c>
      <c r="E142" s="56">
        <v>497.45</v>
      </c>
    </row>
    <row r="143" spans="1:5" x14ac:dyDescent="0.3">
      <c r="A143" s="31" t="s">
        <v>116</v>
      </c>
      <c r="B143" s="39">
        <v>142</v>
      </c>
      <c r="C143" s="45">
        <v>43608</v>
      </c>
      <c r="D143" s="31" t="s">
        <v>102</v>
      </c>
      <c r="E143" s="56">
        <v>935.3</v>
      </c>
    </row>
    <row r="144" spans="1:5" x14ac:dyDescent="0.3">
      <c r="A144" s="31" t="s">
        <v>108</v>
      </c>
      <c r="B144" s="39">
        <v>143</v>
      </c>
      <c r="C144" s="45">
        <v>43609</v>
      </c>
      <c r="D144" s="31" t="s">
        <v>98</v>
      </c>
      <c r="E144" s="56">
        <v>465.86</v>
      </c>
    </row>
    <row r="145" spans="1:5" x14ac:dyDescent="0.3">
      <c r="A145" s="31" t="s">
        <v>34</v>
      </c>
      <c r="B145" s="39">
        <v>144</v>
      </c>
      <c r="C145" s="45">
        <v>43610</v>
      </c>
      <c r="D145" s="31" t="s">
        <v>97</v>
      </c>
      <c r="E145" s="56">
        <v>517.20000000000005</v>
      </c>
    </row>
    <row r="146" spans="1:5" x14ac:dyDescent="0.3">
      <c r="A146" s="31" t="s">
        <v>26</v>
      </c>
      <c r="B146" s="39">
        <v>145</v>
      </c>
      <c r="C146" s="45">
        <v>43611</v>
      </c>
      <c r="D146" s="31" t="s">
        <v>101</v>
      </c>
      <c r="E146" s="56">
        <v>748.79</v>
      </c>
    </row>
    <row r="147" spans="1:5" x14ac:dyDescent="0.3">
      <c r="A147" s="31" t="s">
        <v>103</v>
      </c>
      <c r="B147" s="39">
        <v>146</v>
      </c>
      <c r="C147" s="45">
        <v>43612</v>
      </c>
      <c r="D147" s="31" t="s">
        <v>102</v>
      </c>
      <c r="E147" s="56">
        <v>181.31</v>
      </c>
    </row>
    <row r="148" spans="1:5" x14ac:dyDescent="0.3">
      <c r="A148" s="31" t="s">
        <v>36</v>
      </c>
      <c r="B148" s="39">
        <v>147</v>
      </c>
      <c r="C148" s="45">
        <v>43613</v>
      </c>
      <c r="D148" s="31" t="s">
        <v>104</v>
      </c>
      <c r="E148" s="56">
        <v>653.79999999999995</v>
      </c>
    </row>
    <row r="149" spans="1:5" x14ac:dyDescent="0.3">
      <c r="A149" s="31" t="s">
        <v>117</v>
      </c>
      <c r="B149" s="39">
        <v>148</v>
      </c>
      <c r="C149" s="45">
        <v>43614</v>
      </c>
      <c r="D149" s="31" t="s">
        <v>102</v>
      </c>
      <c r="E149" s="56">
        <v>41.96</v>
      </c>
    </row>
    <row r="150" spans="1:5" x14ac:dyDescent="0.3">
      <c r="A150" s="31" t="s">
        <v>28</v>
      </c>
      <c r="B150" s="39">
        <v>149</v>
      </c>
      <c r="C150" s="45">
        <v>43615</v>
      </c>
      <c r="D150" s="31" t="s">
        <v>104</v>
      </c>
      <c r="E150" s="56">
        <v>962.73</v>
      </c>
    </row>
    <row r="151" spans="1:5" x14ac:dyDescent="0.3">
      <c r="A151" s="31" t="s">
        <v>27</v>
      </c>
      <c r="B151" s="39">
        <v>150</v>
      </c>
      <c r="C151" s="45">
        <v>43616</v>
      </c>
      <c r="D151" s="31" t="s">
        <v>98</v>
      </c>
      <c r="E151" s="56">
        <v>658.66</v>
      </c>
    </row>
    <row r="152" spans="1:5" x14ac:dyDescent="0.3">
      <c r="A152" s="31" t="s">
        <v>107</v>
      </c>
      <c r="B152" s="39">
        <v>151</v>
      </c>
      <c r="C152" s="45">
        <v>43617</v>
      </c>
      <c r="D152" s="31" t="s">
        <v>100</v>
      </c>
      <c r="E152" s="56">
        <v>886.56</v>
      </c>
    </row>
    <row r="153" spans="1:5" x14ac:dyDescent="0.3">
      <c r="A153" s="31" t="s">
        <v>108</v>
      </c>
      <c r="B153" s="39">
        <v>152</v>
      </c>
      <c r="C153" s="45">
        <v>43618</v>
      </c>
      <c r="D153" s="31" t="s">
        <v>100</v>
      </c>
      <c r="E153" s="56">
        <v>288.77</v>
      </c>
    </row>
    <row r="154" spans="1:5" x14ac:dyDescent="0.3">
      <c r="A154" s="31" t="s">
        <v>26</v>
      </c>
      <c r="B154" s="39">
        <v>153</v>
      </c>
      <c r="C154" s="45">
        <v>43619</v>
      </c>
      <c r="D154" s="31" t="s">
        <v>104</v>
      </c>
      <c r="E154" s="56">
        <v>789.78</v>
      </c>
    </row>
    <row r="155" spans="1:5" x14ac:dyDescent="0.3">
      <c r="A155" s="31" t="s">
        <v>103</v>
      </c>
      <c r="B155" s="39">
        <v>154</v>
      </c>
      <c r="C155" s="45">
        <v>43620</v>
      </c>
      <c r="D155" s="31" t="s">
        <v>97</v>
      </c>
      <c r="E155" s="56">
        <v>375.91</v>
      </c>
    </row>
    <row r="156" spans="1:5" x14ac:dyDescent="0.3">
      <c r="A156" s="31" t="s">
        <v>111</v>
      </c>
      <c r="B156" s="39">
        <v>155</v>
      </c>
      <c r="C156" s="45">
        <v>43621</v>
      </c>
      <c r="D156" s="31" t="s">
        <v>102</v>
      </c>
      <c r="E156" s="56">
        <v>237.79</v>
      </c>
    </row>
    <row r="157" spans="1:5" x14ac:dyDescent="0.3">
      <c r="A157" s="31" t="s">
        <v>29</v>
      </c>
      <c r="B157" s="39">
        <v>156</v>
      </c>
      <c r="C157" s="45">
        <v>43622</v>
      </c>
      <c r="D157" s="31" t="s">
        <v>97</v>
      </c>
      <c r="E157" s="56">
        <v>125.78</v>
      </c>
    </row>
    <row r="158" spans="1:5" x14ac:dyDescent="0.3">
      <c r="A158" s="31" t="s">
        <v>36</v>
      </c>
      <c r="B158" s="39">
        <v>157</v>
      </c>
      <c r="C158" s="45">
        <v>43623</v>
      </c>
      <c r="D158" s="31" t="s">
        <v>104</v>
      </c>
      <c r="E158" s="56">
        <v>914.31</v>
      </c>
    </row>
    <row r="159" spans="1:5" x14ac:dyDescent="0.3">
      <c r="A159" s="31" t="s">
        <v>110</v>
      </c>
      <c r="B159" s="39">
        <v>158</v>
      </c>
      <c r="C159" s="45">
        <v>43624</v>
      </c>
      <c r="D159" s="31" t="s">
        <v>97</v>
      </c>
      <c r="E159" s="56">
        <v>58.86</v>
      </c>
    </row>
    <row r="160" spans="1:5" x14ac:dyDescent="0.3">
      <c r="A160" s="31" t="s">
        <v>114</v>
      </c>
      <c r="B160" s="39">
        <v>159</v>
      </c>
      <c r="C160" s="45">
        <v>43625</v>
      </c>
      <c r="D160" s="31" t="s">
        <v>97</v>
      </c>
      <c r="E160" s="56">
        <v>277.05</v>
      </c>
    </row>
    <row r="161" spans="1:5" x14ac:dyDescent="0.3">
      <c r="A161" s="31" t="s">
        <v>36</v>
      </c>
      <c r="B161" s="39">
        <v>160</v>
      </c>
      <c r="C161" s="45">
        <v>43626</v>
      </c>
      <c r="D161" s="31" t="s">
        <v>102</v>
      </c>
      <c r="E161" s="56">
        <v>935.83</v>
      </c>
    </row>
    <row r="162" spans="1:5" x14ac:dyDescent="0.3">
      <c r="A162" s="31" t="s">
        <v>25</v>
      </c>
      <c r="B162" s="39">
        <v>161</v>
      </c>
      <c r="C162" s="45">
        <v>43627</v>
      </c>
      <c r="D162" s="31" t="s">
        <v>104</v>
      </c>
      <c r="E162" s="56">
        <v>151.53</v>
      </c>
    </row>
    <row r="163" spans="1:5" x14ac:dyDescent="0.3">
      <c r="A163" s="31" t="s">
        <v>32</v>
      </c>
      <c r="B163" s="39">
        <v>162</v>
      </c>
      <c r="C163" s="45">
        <v>43628</v>
      </c>
      <c r="D163" s="31" t="s">
        <v>98</v>
      </c>
      <c r="E163" s="56">
        <v>732.08</v>
      </c>
    </row>
    <row r="164" spans="1:5" x14ac:dyDescent="0.3">
      <c r="A164" s="31" t="s">
        <v>28</v>
      </c>
      <c r="B164" s="39">
        <v>163</v>
      </c>
      <c r="C164" s="45">
        <v>43629</v>
      </c>
      <c r="D164" s="31" t="s">
        <v>97</v>
      </c>
      <c r="E164" s="56">
        <v>445.99</v>
      </c>
    </row>
    <row r="165" spans="1:5" x14ac:dyDescent="0.3">
      <c r="A165" s="31" t="s">
        <v>108</v>
      </c>
      <c r="B165" s="39">
        <v>164</v>
      </c>
      <c r="C165" s="45">
        <v>43630</v>
      </c>
      <c r="D165" s="31" t="s">
        <v>100</v>
      </c>
      <c r="E165" s="56">
        <v>364.26</v>
      </c>
    </row>
    <row r="166" spans="1:5" x14ac:dyDescent="0.3">
      <c r="A166" s="31" t="s">
        <v>23</v>
      </c>
      <c r="B166" s="39">
        <v>165</v>
      </c>
      <c r="C166" s="45">
        <v>43631</v>
      </c>
      <c r="D166" s="31" t="s">
        <v>104</v>
      </c>
      <c r="E166" s="56">
        <v>477.72</v>
      </c>
    </row>
    <row r="167" spans="1:5" x14ac:dyDescent="0.3">
      <c r="A167" s="31" t="s">
        <v>108</v>
      </c>
      <c r="B167" s="39">
        <v>166</v>
      </c>
      <c r="C167" s="45">
        <v>43632</v>
      </c>
      <c r="D167" s="31" t="s">
        <v>104</v>
      </c>
      <c r="E167" s="56">
        <v>797.92</v>
      </c>
    </row>
    <row r="168" spans="1:5" x14ac:dyDescent="0.3">
      <c r="A168" s="31" t="s">
        <v>23</v>
      </c>
      <c r="B168" s="39">
        <v>167</v>
      </c>
      <c r="C168" s="45">
        <v>43633</v>
      </c>
      <c r="D168" s="31" t="s">
        <v>97</v>
      </c>
      <c r="E168" s="56">
        <v>113.9</v>
      </c>
    </row>
    <row r="169" spans="1:5" x14ac:dyDescent="0.3">
      <c r="A169" s="31" t="s">
        <v>25</v>
      </c>
      <c r="B169" s="39">
        <v>168</v>
      </c>
      <c r="C169" s="45">
        <v>43634</v>
      </c>
      <c r="D169" s="31" t="s">
        <v>104</v>
      </c>
      <c r="E169" s="56">
        <v>358.89</v>
      </c>
    </row>
    <row r="170" spans="1:5" x14ac:dyDescent="0.3">
      <c r="A170" s="31" t="s">
        <v>25</v>
      </c>
      <c r="B170" s="39">
        <v>169</v>
      </c>
      <c r="C170" s="45">
        <v>43635</v>
      </c>
      <c r="D170" s="31" t="s">
        <v>104</v>
      </c>
      <c r="E170" s="56">
        <v>432.69</v>
      </c>
    </row>
    <row r="171" spans="1:5" x14ac:dyDescent="0.3">
      <c r="A171" s="31" t="s">
        <v>21</v>
      </c>
      <c r="B171" s="39">
        <v>170</v>
      </c>
      <c r="C171" s="45">
        <v>43636</v>
      </c>
      <c r="D171" s="31" t="s">
        <v>100</v>
      </c>
      <c r="E171" s="56">
        <v>329.11</v>
      </c>
    </row>
    <row r="172" spans="1:5" x14ac:dyDescent="0.3">
      <c r="A172" s="31" t="s">
        <v>36</v>
      </c>
      <c r="B172" s="39">
        <v>171</v>
      </c>
      <c r="C172" s="45">
        <v>43637</v>
      </c>
      <c r="D172" s="31" t="s">
        <v>97</v>
      </c>
      <c r="E172" s="56">
        <v>675.69</v>
      </c>
    </row>
    <row r="173" spans="1:5" x14ac:dyDescent="0.3">
      <c r="A173" s="31" t="s">
        <v>106</v>
      </c>
      <c r="B173" s="39">
        <v>172</v>
      </c>
      <c r="C173" s="45">
        <v>43638</v>
      </c>
      <c r="D173" s="31" t="s">
        <v>98</v>
      </c>
      <c r="E173" s="56">
        <v>206.22</v>
      </c>
    </row>
    <row r="174" spans="1:5" x14ac:dyDescent="0.3">
      <c r="A174" s="31" t="s">
        <v>110</v>
      </c>
      <c r="B174" s="39">
        <v>173</v>
      </c>
      <c r="C174" s="45">
        <v>43639</v>
      </c>
      <c r="D174" s="31" t="s">
        <v>102</v>
      </c>
      <c r="E174" s="56">
        <v>48.91</v>
      </c>
    </row>
    <row r="175" spans="1:5" x14ac:dyDescent="0.3">
      <c r="A175" s="31" t="s">
        <v>114</v>
      </c>
      <c r="B175" s="39">
        <v>174</v>
      </c>
      <c r="C175" s="45">
        <v>43640</v>
      </c>
      <c r="D175" s="31" t="s">
        <v>97</v>
      </c>
      <c r="E175" s="56">
        <v>16.13</v>
      </c>
    </row>
    <row r="176" spans="1:5" x14ac:dyDescent="0.3">
      <c r="A176" s="31" t="s">
        <v>31</v>
      </c>
      <c r="B176" s="39">
        <v>175</v>
      </c>
      <c r="C176" s="45">
        <v>43641</v>
      </c>
      <c r="D176" s="31" t="s">
        <v>98</v>
      </c>
      <c r="E176" s="56">
        <v>200.67</v>
      </c>
    </row>
    <row r="177" spans="1:5" x14ac:dyDescent="0.3">
      <c r="A177" s="31" t="s">
        <v>103</v>
      </c>
      <c r="B177" s="39">
        <v>176</v>
      </c>
      <c r="C177" s="45">
        <v>43642</v>
      </c>
      <c r="D177" s="31" t="s">
        <v>100</v>
      </c>
      <c r="E177" s="56">
        <v>23.12</v>
      </c>
    </row>
    <row r="178" spans="1:5" x14ac:dyDescent="0.3">
      <c r="A178" s="31" t="s">
        <v>115</v>
      </c>
      <c r="B178" s="39">
        <v>177</v>
      </c>
      <c r="C178" s="45">
        <v>43643</v>
      </c>
      <c r="D178" s="31" t="s">
        <v>102</v>
      </c>
      <c r="E178" s="56">
        <v>895.08</v>
      </c>
    </row>
    <row r="179" spans="1:5" x14ac:dyDescent="0.3">
      <c r="A179" s="31" t="s">
        <v>113</v>
      </c>
      <c r="B179" s="39">
        <v>178</v>
      </c>
      <c r="C179" s="45">
        <v>43644</v>
      </c>
      <c r="D179" s="31" t="s">
        <v>102</v>
      </c>
      <c r="E179" s="56">
        <v>655.46</v>
      </c>
    </row>
    <row r="180" spans="1:5" x14ac:dyDescent="0.3">
      <c r="A180" s="31" t="s">
        <v>33</v>
      </c>
      <c r="B180" s="39">
        <v>179</v>
      </c>
      <c r="C180" s="45">
        <v>43645</v>
      </c>
      <c r="D180" s="31" t="s">
        <v>100</v>
      </c>
      <c r="E180" s="56">
        <v>23.6</v>
      </c>
    </row>
    <row r="181" spans="1:5" x14ac:dyDescent="0.3">
      <c r="A181" s="31" t="s">
        <v>107</v>
      </c>
      <c r="B181" s="39">
        <v>180</v>
      </c>
      <c r="C181" s="45">
        <v>43646</v>
      </c>
      <c r="D181" s="31" t="s">
        <v>101</v>
      </c>
      <c r="E181" s="56">
        <v>286.64999999999998</v>
      </c>
    </row>
    <row r="182" spans="1:5" x14ac:dyDescent="0.3">
      <c r="A182" s="31" t="s">
        <v>116</v>
      </c>
      <c r="B182" s="39">
        <v>181</v>
      </c>
      <c r="C182" s="45">
        <v>43647</v>
      </c>
      <c r="D182" s="31" t="s">
        <v>97</v>
      </c>
      <c r="E182" s="56">
        <v>552.1</v>
      </c>
    </row>
    <row r="183" spans="1:5" x14ac:dyDescent="0.3">
      <c r="A183" s="31" t="s">
        <v>29</v>
      </c>
      <c r="B183" s="39">
        <v>182</v>
      </c>
      <c r="C183" s="45">
        <v>43648</v>
      </c>
      <c r="D183" s="31" t="s">
        <v>101</v>
      </c>
      <c r="E183" s="56">
        <v>436.49</v>
      </c>
    </row>
    <row r="184" spans="1:5" x14ac:dyDescent="0.3">
      <c r="A184" s="31" t="s">
        <v>29</v>
      </c>
      <c r="B184" s="39">
        <v>183</v>
      </c>
      <c r="C184" s="45">
        <v>43649</v>
      </c>
      <c r="D184" s="31" t="s">
        <v>98</v>
      </c>
      <c r="E184" s="56">
        <v>54.08</v>
      </c>
    </row>
    <row r="185" spans="1:5" x14ac:dyDescent="0.3">
      <c r="A185" s="31" t="s">
        <v>23</v>
      </c>
      <c r="B185" s="39">
        <v>184</v>
      </c>
      <c r="C185" s="45">
        <v>43650</v>
      </c>
      <c r="D185" s="31" t="s">
        <v>102</v>
      </c>
      <c r="E185" s="56">
        <v>62.26</v>
      </c>
    </row>
    <row r="186" spans="1:5" x14ac:dyDescent="0.3">
      <c r="A186" s="31" t="s">
        <v>23</v>
      </c>
      <c r="B186" s="39">
        <v>185</v>
      </c>
      <c r="C186" s="45">
        <v>43651</v>
      </c>
      <c r="D186" s="31" t="s">
        <v>100</v>
      </c>
      <c r="E186" s="56">
        <v>128.02000000000001</v>
      </c>
    </row>
    <row r="187" spans="1:5" x14ac:dyDescent="0.3">
      <c r="A187" s="31" t="s">
        <v>23</v>
      </c>
      <c r="B187" s="39">
        <v>186</v>
      </c>
      <c r="C187" s="45">
        <v>43652</v>
      </c>
      <c r="D187" s="31" t="s">
        <v>100</v>
      </c>
      <c r="E187" s="56">
        <v>812.8</v>
      </c>
    </row>
    <row r="188" spans="1:5" x14ac:dyDescent="0.3">
      <c r="A188" s="31" t="s">
        <v>116</v>
      </c>
      <c r="B188" s="39">
        <v>187</v>
      </c>
      <c r="C188" s="45">
        <v>43653</v>
      </c>
      <c r="D188" s="31" t="s">
        <v>102</v>
      </c>
      <c r="E188" s="56">
        <v>252.74</v>
      </c>
    </row>
    <row r="189" spans="1:5" x14ac:dyDescent="0.3">
      <c r="A189" s="31" t="s">
        <v>29</v>
      </c>
      <c r="B189" s="39">
        <v>188</v>
      </c>
      <c r="C189" s="45">
        <v>43654</v>
      </c>
      <c r="D189" s="31" t="s">
        <v>101</v>
      </c>
      <c r="E189" s="56">
        <v>463.09</v>
      </c>
    </row>
    <row r="190" spans="1:5" x14ac:dyDescent="0.3">
      <c r="A190" s="31" t="s">
        <v>35</v>
      </c>
      <c r="B190" s="39">
        <v>189</v>
      </c>
      <c r="C190" s="45">
        <v>43655</v>
      </c>
      <c r="D190" s="31" t="s">
        <v>97</v>
      </c>
      <c r="E190" s="56">
        <v>267.31</v>
      </c>
    </row>
    <row r="191" spans="1:5" x14ac:dyDescent="0.3">
      <c r="A191" s="31" t="s">
        <v>99</v>
      </c>
      <c r="B191" s="39">
        <v>190</v>
      </c>
      <c r="C191" s="45">
        <v>43656</v>
      </c>
      <c r="D191" s="31" t="s">
        <v>101</v>
      </c>
      <c r="E191" s="56">
        <v>527.77</v>
      </c>
    </row>
    <row r="192" spans="1:5" x14ac:dyDescent="0.3">
      <c r="A192" s="31" t="s">
        <v>117</v>
      </c>
      <c r="B192" s="39">
        <v>191</v>
      </c>
      <c r="C192" s="45">
        <v>43657</v>
      </c>
      <c r="D192" s="31" t="s">
        <v>98</v>
      </c>
      <c r="E192" s="56">
        <v>817.48</v>
      </c>
    </row>
    <row r="193" spans="1:5" x14ac:dyDescent="0.3">
      <c r="A193" s="31" t="s">
        <v>21</v>
      </c>
      <c r="B193" s="39">
        <v>192</v>
      </c>
      <c r="C193" s="45">
        <v>43658</v>
      </c>
      <c r="D193" s="31" t="s">
        <v>98</v>
      </c>
      <c r="E193" s="56">
        <v>369.34</v>
      </c>
    </row>
    <row r="194" spans="1:5" x14ac:dyDescent="0.3">
      <c r="A194" s="31" t="s">
        <v>99</v>
      </c>
      <c r="B194" s="39">
        <v>193</v>
      </c>
      <c r="C194" s="45">
        <v>43659</v>
      </c>
      <c r="D194" s="31" t="s">
        <v>101</v>
      </c>
      <c r="E194" s="56">
        <v>599.62</v>
      </c>
    </row>
    <row r="195" spans="1:5" x14ac:dyDescent="0.3">
      <c r="A195" s="31" t="s">
        <v>106</v>
      </c>
      <c r="B195" s="39">
        <v>194</v>
      </c>
      <c r="C195" s="45">
        <v>43660</v>
      </c>
      <c r="D195" s="31" t="s">
        <v>104</v>
      </c>
      <c r="E195" s="56">
        <v>679.88</v>
      </c>
    </row>
    <row r="196" spans="1:5" x14ac:dyDescent="0.3">
      <c r="A196" s="31" t="s">
        <v>25</v>
      </c>
      <c r="B196" s="39">
        <v>195</v>
      </c>
      <c r="C196" s="45">
        <v>43661</v>
      </c>
      <c r="D196" s="31" t="s">
        <v>97</v>
      </c>
      <c r="E196" s="56">
        <v>311.86</v>
      </c>
    </row>
    <row r="197" spans="1:5" x14ac:dyDescent="0.3">
      <c r="A197" s="31" t="s">
        <v>22</v>
      </c>
      <c r="B197" s="39">
        <v>196</v>
      </c>
      <c r="C197" s="45">
        <v>43662</v>
      </c>
      <c r="D197" s="31" t="s">
        <v>97</v>
      </c>
      <c r="E197" s="56">
        <v>874.92</v>
      </c>
    </row>
    <row r="198" spans="1:5" x14ac:dyDescent="0.3">
      <c r="A198" s="31" t="s">
        <v>109</v>
      </c>
      <c r="B198" s="39">
        <v>197</v>
      </c>
      <c r="C198" s="45">
        <v>43663</v>
      </c>
      <c r="D198" s="31" t="s">
        <v>101</v>
      </c>
      <c r="E198" s="56">
        <v>818.29</v>
      </c>
    </row>
    <row r="199" spans="1:5" x14ac:dyDescent="0.3">
      <c r="A199" s="31" t="s">
        <v>105</v>
      </c>
      <c r="B199" s="39">
        <v>198</v>
      </c>
      <c r="C199" s="45">
        <v>43664</v>
      </c>
      <c r="D199" s="31" t="s">
        <v>101</v>
      </c>
      <c r="E199" s="56">
        <v>444.52</v>
      </c>
    </row>
    <row r="200" spans="1:5" x14ac:dyDescent="0.3">
      <c r="A200" s="31" t="s">
        <v>110</v>
      </c>
      <c r="B200" s="39">
        <v>199</v>
      </c>
      <c r="C200" s="45">
        <v>43665</v>
      </c>
      <c r="D200" s="31" t="s">
        <v>104</v>
      </c>
      <c r="E200" s="56">
        <v>847.59</v>
      </c>
    </row>
    <row r="201" spans="1:5" x14ac:dyDescent="0.3">
      <c r="A201" s="31" t="s">
        <v>111</v>
      </c>
      <c r="B201" s="39">
        <v>200</v>
      </c>
      <c r="C201" s="45">
        <v>43666</v>
      </c>
      <c r="D201" s="31" t="s">
        <v>104</v>
      </c>
      <c r="E201" s="56">
        <v>385.83</v>
      </c>
    </row>
    <row r="202" spans="1:5" x14ac:dyDescent="0.3">
      <c r="A202" s="31" t="s">
        <v>30</v>
      </c>
      <c r="B202" s="39">
        <v>201</v>
      </c>
      <c r="C202" s="45">
        <v>43667</v>
      </c>
      <c r="D202" s="31" t="s">
        <v>104</v>
      </c>
      <c r="E202" s="56">
        <v>368.91</v>
      </c>
    </row>
    <row r="203" spans="1:5" x14ac:dyDescent="0.3">
      <c r="A203" s="31" t="s">
        <v>24</v>
      </c>
      <c r="B203" s="39">
        <v>202</v>
      </c>
      <c r="C203" s="45">
        <v>43668</v>
      </c>
      <c r="D203" s="31" t="s">
        <v>101</v>
      </c>
      <c r="E203" s="56">
        <v>419.17</v>
      </c>
    </row>
    <row r="204" spans="1:5" x14ac:dyDescent="0.3">
      <c r="A204" s="31" t="s">
        <v>33</v>
      </c>
      <c r="B204" s="39">
        <v>203</v>
      </c>
      <c r="C204" s="45">
        <v>43669</v>
      </c>
      <c r="D204" s="31" t="s">
        <v>100</v>
      </c>
      <c r="E204" s="56">
        <v>662.78</v>
      </c>
    </row>
    <row r="205" spans="1:5" x14ac:dyDescent="0.3">
      <c r="A205" s="31" t="s">
        <v>33</v>
      </c>
      <c r="B205" s="39">
        <v>204</v>
      </c>
      <c r="C205" s="45">
        <v>43670</v>
      </c>
      <c r="D205" s="31" t="s">
        <v>98</v>
      </c>
      <c r="E205" s="56">
        <v>741.86</v>
      </c>
    </row>
    <row r="206" spans="1:5" x14ac:dyDescent="0.3">
      <c r="A206" s="31" t="s">
        <v>106</v>
      </c>
      <c r="B206" s="39">
        <v>205</v>
      </c>
      <c r="C206" s="45">
        <v>43671</v>
      </c>
      <c r="D206" s="31" t="s">
        <v>104</v>
      </c>
      <c r="E206" s="56">
        <v>874.7</v>
      </c>
    </row>
    <row r="207" spans="1:5" x14ac:dyDescent="0.3">
      <c r="A207" s="31" t="s">
        <v>31</v>
      </c>
      <c r="B207" s="39">
        <v>206</v>
      </c>
      <c r="C207" s="45">
        <v>43672</v>
      </c>
      <c r="D207" s="31" t="s">
        <v>100</v>
      </c>
      <c r="E207" s="56">
        <v>563.66</v>
      </c>
    </row>
    <row r="208" spans="1:5" x14ac:dyDescent="0.3">
      <c r="A208" s="31" t="s">
        <v>33</v>
      </c>
      <c r="B208" s="39">
        <v>207</v>
      </c>
      <c r="C208" s="45">
        <v>43673</v>
      </c>
      <c r="D208" s="31" t="s">
        <v>97</v>
      </c>
      <c r="E208" s="56">
        <v>121.73</v>
      </c>
    </row>
    <row r="209" spans="1:5" x14ac:dyDescent="0.3">
      <c r="A209" s="31" t="s">
        <v>117</v>
      </c>
      <c r="B209" s="39">
        <v>208</v>
      </c>
      <c r="C209" s="45">
        <v>43674</v>
      </c>
      <c r="D209" s="31" t="s">
        <v>98</v>
      </c>
      <c r="E209" s="56">
        <v>542.58000000000004</v>
      </c>
    </row>
    <row r="210" spans="1:5" x14ac:dyDescent="0.3">
      <c r="A210" s="31" t="s">
        <v>99</v>
      </c>
      <c r="B210" s="39">
        <v>209</v>
      </c>
      <c r="C210" s="45">
        <v>43675</v>
      </c>
      <c r="D210" s="31" t="s">
        <v>104</v>
      </c>
      <c r="E210" s="56">
        <v>27.63</v>
      </c>
    </row>
    <row r="211" spans="1:5" x14ac:dyDescent="0.3">
      <c r="A211" s="31" t="s">
        <v>23</v>
      </c>
      <c r="B211" s="39">
        <v>210</v>
      </c>
      <c r="C211" s="45">
        <v>43676</v>
      </c>
      <c r="D211" s="31" t="s">
        <v>98</v>
      </c>
      <c r="E211" s="56">
        <v>822.89</v>
      </c>
    </row>
    <row r="212" spans="1:5" x14ac:dyDescent="0.3">
      <c r="A212" s="31" t="s">
        <v>117</v>
      </c>
      <c r="B212" s="39">
        <v>211</v>
      </c>
      <c r="C212" s="45">
        <v>43677</v>
      </c>
      <c r="D212" s="31" t="s">
        <v>104</v>
      </c>
      <c r="E212" s="56">
        <v>995.21</v>
      </c>
    </row>
    <row r="213" spans="1:5" x14ac:dyDescent="0.3">
      <c r="A213" s="31" t="s">
        <v>35</v>
      </c>
      <c r="B213" s="39">
        <v>212</v>
      </c>
      <c r="C213" s="45">
        <v>43678</v>
      </c>
      <c r="D213" s="31" t="s">
        <v>102</v>
      </c>
      <c r="E213" s="56">
        <v>176.85</v>
      </c>
    </row>
    <row r="214" spans="1:5" x14ac:dyDescent="0.3">
      <c r="A214" s="31" t="s">
        <v>99</v>
      </c>
      <c r="B214" s="39">
        <v>213</v>
      </c>
      <c r="C214" s="45">
        <v>43679</v>
      </c>
      <c r="D214" s="31" t="s">
        <v>101</v>
      </c>
      <c r="E214" s="56">
        <v>156.93</v>
      </c>
    </row>
    <row r="215" spans="1:5" x14ac:dyDescent="0.3">
      <c r="A215" s="31" t="s">
        <v>110</v>
      </c>
      <c r="B215" s="39">
        <v>214</v>
      </c>
      <c r="C215" s="45">
        <v>43680</v>
      </c>
      <c r="D215" s="31" t="s">
        <v>102</v>
      </c>
      <c r="E215" s="56">
        <v>285.81</v>
      </c>
    </row>
    <row r="216" spans="1:5" x14ac:dyDescent="0.3">
      <c r="A216" s="31" t="s">
        <v>112</v>
      </c>
      <c r="B216" s="39">
        <v>215</v>
      </c>
      <c r="C216" s="45">
        <v>43681</v>
      </c>
      <c r="D216" s="31" t="s">
        <v>97</v>
      </c>
      <c r="E216" s="56">
        <v>975.37</v>
      </c>
    </row>
    <row r="217" spans="1:5" x14ac:dyDescent="0.3">
      <c r="A217" s="31" t="s">
        <v>23</v>
      </c>
      <c r="B217" s="39">
        <v>216</v>
      </c>
      <c r="C217" s="45">
        <v>43682</v>
      </c>
      <c r="D217" s="31" t="s">
        <v>104</v>
      </c>
      <c r="E217" s="56">
        <v>575</v>
      </c>
    </row>
    <row r="218" spans="1:5" x14ac:dyDescent="0.3">
      <c r="A218" s="31" t="s">
        <v>99</v>
      </c>
      <c r="B218" s="39">
        <v>217</v>
      </c>
      <c r="C218" s="45">
        <v>43683</v>
      </c>
      <c r="D218" s="31" t="s">
        <v>97</v>
      </c>
      <c r="E218" s="56">
        <v>191.89</v>
      </c>
    </row>
    <row r="219" spans="1:5" x14ac:dyDescent="0.3">
      <c r="A219" s="31" t="s">
        <v>23</v>
      </c>
      <c r="B219" s="39">
        <v>218</v>
      </c>
      <c r="C219" s="45">
        <v>43684</v>
      </c>
      <c r="D219" s="31" t="s">
        <v>97</v>
      </c>
      <c r="E219" s="56">
        <v>993.01</v>
      </c>
    </row>
    <row r="220" spans="1:5" x14ac:dyDescent="0.3">
      <c r="A220" s="31" t="s">
        <v>29</v>
      </c>
      <c r="B220" s="39">
        <v>219</v>
      </c>
      <c r="C220" s="45">
        <v>43685</v>
      </c>
      <c r="D220" s="31" t="s">
        <v>98</v>
      </c>
      <c r="E220" s="56">
        <v>557.54</v>
      </c>
    </row>
    <row r="221" spans="1:5" x14ac:dyDescent="0.3">
      <c r="A221" s="31" t="s">
        <v>36</v>
      </c>
      <c r="B221" s="39">
        <v>220</v>
      </c>
      <c r="C221" s="45">
        <v>43686</v>
      </c>
      <c r="D221" s="31" t="s">
        <v>101</v>
      </c>
      <c r="E221" s="56">
        <v>716.26</v>
      </c>
    </row>
    <row r="222" spans="1:5" x14ac:dyDescent="0.3">
      <c r="A222" s="31" t="s">
        <v>35</v>
      </c>
      <c r="B222" s="39">
        <v>221</v>
      </c>
      <c r="C222" s="45">
        <v>43687</v>
      </c>
      <c r="D222" s="31" t="s">
        <v>100</v>
      </c>
      <c r="E222" s="56">
        <v>656.03</v>
      </c>
    </row>
    <row r="223" spans="1:5" x14ac:dyDescent="0.3">
      <c r="A223" s="31" t="s">
        <v>114</v>
      </c>
      <c r="B223" s="39">
        <v>222</v>
      </c>
      <c r="C223" s="45">
        <v>43688</v>
      </c>
      <c r="D223" s="31" t="s">
        <v>100</v>
      </c>
      <c r="E223" s="56">
        <v>336.89</v>
      </c>
    </row>
    <row r="224" spans="1:5" x14ac:dyDescent="0.3">
      <c r="A224" s="31" t="s">
        <v>107</v>
      </c>
      <c r="B224" s="39">
        <v>223</v>
      </c>
      <c r="C224" s="45">
        <v>43689</v>
      </c>
      <c r="D224" s="31" t="s">
        <v>97</v>
      </c>
      <c r="E224" s="56">
        <v>30.25</v>
      </c>
    </row>
    <row r="225" spans="1:5" x14ac:dyDescent="0.3">
      <c r="A225" s="31" t="s">
        <v>107</v>
      </c>
      <c r="B225" s="39">
        <v>224</v>
      </c>
      <c r="C225" s="45">
        <v>43690</v>
      </c>
      <c r="D225" s="31" t="s">
        <v>97</v>
      </c>
      <c r="E225" s="56">
        <v>851.69</v>
      </c>
    </row>
    <row r="226" spans="1:5" x14ac:dyDescent="0.3">
      <c r="A226" s="31" t="s">
        <v>23</v>
      </c>
      <c r="B226" s="39">
        <v>225</v>
      </c>
      <c r="C226" s="45">
        <v>43691</v>
      </c>
      <c r="D226" s="31" t="s">
        <v>104</v>
      </c>
      <c r="E226" s="56">
        <v>465.09</v>
      </c>
    </row>
    <row r="227" spans="1:5" x14ac:dyDescent="0.3">
      <c r="A227" s="31" t="s">
        <v>27</v>
      </c>
      <c r="B227" s="39">
        <v>226</v>
      </c>
      <c r="C227" s="45">
        <v>43692</v>
      </c>
      <c r="D227" s="31" t="s">
        <v>101</v>
      </c>
      <c r="E227" s="56">
        <v>357.77</v>
      </c>
    </row>
    <row r="228" spans="1:5" x14ac:dyDescent="0.3">
      <c r="A228" s="31" t="s">
        <v>32</v>
      </c>
      <c r="B228" s="39">
        <v>227</v>
      </c>
      <c r="C228" s="45">
        <v>43693</v>
      </c>
      <c r="D228" s="31" t="s">
        <v>100</v>
      </c>
      <c r="E228" s="56">
        <v>975.33</v>
      </c>
    </row>
    <row r="229" spans="1:5" x14ac:dyDescent="0.3">
      <c r="A229" s="31" t="s">
        <v>30</v>
      </c>
      <c r="B229" s="39">
        <v>228</v>
      </c>
      <c r="C229" s="45">
        <v>43694</v>
      </c>
      <c r="D229" s="31" t="s">
        <v>98</v>
      </c>
      <c r="E229" s="56">
        <v>311.77</v>
      </c>
    </row>
    <row r="230" spans="1:5" x14ac:dyDescent="0.3">
      <c r="A230" s="31" t="s">
        <v>29</v>
      </c>
      <c r="B230" s="39">
        <v>229</v>
      </c>
      <c r="C230" s="45">
        <v>43695</v>
      </c>
      <c r="D230" s="31" t="s">
        <v>102</v>
      </c>
      <c r="E230" s="56">
        <v>461.14</v>
      </c>
    </row>
    <row r="231" spans="1:5" x14ac:dyDescent="0.3">
      <c r="A231" s="31" t="s">
        <v>112</v>
      </c>
      <c r="B231" s="39">
        <v>230</v>
      </c>
      <c r="C231" s="45">
        <v>43696</v>
      </c>
      <c r="D231" s="31" t="s">
        <v>102</v>
      </c>
      <c r="E231" s="56">
        <v>247.97</v>
      </c>
    </row>
    <row r="232" spans="1:5" x14ac:dyDescent="0.3">
      <c r="A232" s="31" t="s">
        <v>111</v>
      </c>
      <c r="B232" s="39">
        <v>231</v>
      </c>
      <c r="C232" s="45">
        <v>43697</v>
      </c>
      <c r="D232" s="31" t="s">
        <v>102</v>
      </c>
      <c r="E232" s="56">
        <v>827.02</v>
      </c>
    </row>
    <row r="233" spans="1:5" x14ac:dyDescent="0.3">
      <c r="A233" s="31" t="s">
        <v>31</v>
      </c>
      <c r="B233" s="39">
        <v>232</v>
      </c>
      <c r="C233" s="45">
        <v>43698</v>
      </c>
      <c r="D233" s="31" t="s">
        <v>97</v>
      </c>
      <c r="E233" s="56">
        <v>954.57</v>
      </c>
    </row>
    <row r="234" spans="1:5" x14ac:dyDescent="0.3">
      <c r="A234" s="31" t="s">
        <v>112</v>
      </c>
      <c r="B234" s="39">
        <v>233</v>
      </c>
      <c r="C234" s="45">
        <v>43699</v>
      </c>
      <c r="D234" s="31" t="s">
        <v>98</v>
      </c>
      <c r="E234" s="56">
        <v>855.41</v>
      </c>
    </row>
    <row r="235" spans="1:5" x14ac:dyDescent="0.3">
      <c r="A235" s="31" t="s">
        <v>107</v>
      </c>
      <c r="B235" s="39">
        <v>234</v>
      </c>
      <c r="C235" s="45">
        <v>43700</v>
      </c>
      <c r="D235" s="31" t="s">
        <v>98</v>
      </c>
      <c r="E235" s="56">
        <v>585.71</v>
      </c>
    </row>
    <row r="236" spans="1:5" x14ac:dyDescent="0.3">
      <c r="A236" s="31" t="s">
        <v>30</v>
      </c>
      <c r="B236" s="39">
        <v>235</v>
      </c>
      <c r="C236" s="45">
        <v>43701</v>
      </c>
      <c r="D236" s="31" t="s">
        <v>97</v>
      </c>
      <c r="E236" s="56">
        <v>662.88</v>
      </c>
    </row>
    <row r="237" spans="1:5" x14ac:dyDescent="0.3">
      <c r="A237" s="31" t="s">
        <v>33</v>
      </c>
      <c r="B237" s="39">
        <v>236</v>
      </c>
      <c r="C237" s="45">
        <v>43702</v>
      </c>
      <c r="D237" s="31" t="s">
        <v>97</v>
      </c>
      <c r="E237" s="56">
        <v>530.04</v>
      </c>
    </row>
    <row r="238" spans="1:5" x14ac:dyDescent="0.3">
      <c r="A238" s="31" t="s">
        <v>109</v>
      </c>
      <c r="B238" s="39">
        <v>237</v>
      </c>
      <c r="C238" s="45">
        <v>43703</v>
      </c>
      <c r="D238" s="31" t="s">
        <v>101</v>
      </c>
      <c r="E238" s="56">
        <v>603.73</v>
      </c>
    </row>
    <row r="239" spans="1:5" x14ac:dyDescent="0.3">
      <c r="A239" s="31" t="s">
        <v>105</v>
      </c>
      <c r="B239" s="39">
        <v>238</v>
      </c>
      <c r="C239" s="45">
        <v>43704</v>
      </c>
      <c r="D239" s="31" t="s">
        <v>101</v>
      </c>
      <c r="E239" s="56">
        <v>533.51</v>
      </c>
    </row>
    <row r="240" spans="1:5" x14ac:dyDescent="0.3">
      <c r="A240" s="31" t="s">
        <v>28</v>
      </c>
      <c r="B240" s="39">
        <v>239</v>
      </c>
      <c r="C240" s="45">
        <v>43705</v>
      </c>
      <c r="D240" s="31" t="s">
        <v>100</v>
      </c>
      <c r="E240" s="56">
        <v>568.94000000000005</v>
      </c>
    </row>
    <row r="241" spans="1:5" x14ac:dyDescent="0.3">
      <c r="A241" s="31" t="s">
        <v>110</v>
      </c>
      <c r="B241" s="39">
        <v>240</v>
      </c>
      <c r="C241" s="45">
        <v>43706</v>
      </c>
      <c r="D241" s="31" t="s">
        <v>104</v>
      </c>
      <c r="E241" s="56">
        <v>950.6</v>
      </c>
    </row>
    <row r="242" spans="1:5" x14ac:dyDescent="0.3">
      <c r="A242" s="31" t="s">
        <v>116</v>
      </c>
      <c r="B242" s="39">
        <v>241</v>
      </c>
      <c r="C242" s="45">
        <v>43707</v>
      </c>
      <c r="D242" s="31" t="s">
        <v>101</v>
      </c>
      <c r="E242" s="56">
        <v>840.41</v>
      </c>
    </row>
    <row r="243" spans="1:5" x14ac:dyDescent="0.3">
      <c r="A243" s="31" t="s">
        <v>29</v>
      </c>
      <c r="B243" s="39">
        <v>242</v>
      </c>
      <c r="C243" s="45">
        <v>43708</v>
      </c>
      <c r="D243" s="31" t="s">
        <v>101</v>
      </c>
      <c r="E243" s="56">
        <v>702.19</v>
      </c>
    </row>
    <row r="244" spans="1:5" x14ac:dyDescent="0.3">
      <c r="A244" s="31" t="s">
        <v>99</v>
      </c>
      <c r="B244" s="39">
        <v>243</v>
      </c>
      <c r="C244" s="45">
        <v>43709</v>
      </c>
      <c r="D244" s="31" t="s">
        <v>98</v>
      </c>
      <c r="E244" s="56">
        <v>68.069999999999993</v>
      </c>
    </row>
    <row r="245" spans="1:5" x14ac:dyDescent="0.3">
      <c r="A245" s="31" t="s">
        <v>111</v>
      </c>
      <c r="B245" s="39">
        <v>244</v>
      </c>
      <c r="C245" s="45">
        <v>43710</v>
      </c>
      <c r="D245" s="31" t="s">
        <v>101</v>
      </c>
      <c r="E245" s="56">
        <v>768.49</v>
      </c>
    </row>
    <row r="246" spans="1:5" x14ac:dyDescent="0.3">
      <c r="A246" s="31" t="s">
        <v>29</v>
      </c>
      <c r="B246" s="39">
        <v>245</v>
      </c>
      <c r="C246" s="45">
        <v>43711</v>
      </c>
      <c r="D246" s="31" t="s">
        <v>102</v>
      </c>
      <c r="E246" s="56">
        <v>611.4</v>
      </c>
    </row>
    <row r="247" spans="1:5" x14ac:dyDescent="0.3">
      <c r="A247" s="31" t="s">
        <v>33</v>
      </c>
      <c r="B247" s="39">
        <v>246</v>
      </c>
      <c r="C247" s="45">
        <v>43712</v>
      </c>
      <c r="D247" s="31" t="s">
        <v>100</v>
      </c>
      <c r="E247" s="56">
        <v>84.97</v>
      </c>
    </row>
    <row r="248" spans="1:5" x14ac:dyDescent="0.3">
      <c r="A248" s="31" t="s">
        <v>116</v>
      </c>
      <c r="B248" s="39">
        <v>247</v>
      </c>
      <c r="C248" s="45">
        <v>43713</v>
      </c>
      <c r="D248" s="31" t="s">
        <v>102</v>
      </c>
      <c r="E248" s="56">
        <v>406.97</v>
      </c>
    </row>
    <row r="249" spans="1:5" x14ac:dyDescent="0.3">
      <c r="A249" s="31" t="s">
        <v>114</v>
      </c>
      <c r="B249" s="39">
        <v>248</v>
      </c>
      <c r="C249" s="45">
        <v>43714</v>
      </c>
      <c r="D249" s="31" t="s">
        <v>104</v>
      </c>
      <c r="E249" s="56">
        <v>544.97</v>
      </c>
    </row>
    <row r="250" spans="1:5" x14ac:dyDescent="0.3">
      <c r="A250" s="31" t="s">
        <v>109</v>
      </c>
      <c r="B250" s="39">
        <v>249</v>
      </c>
      <c r="C250" s="45">
        <v>43715</v>
      </c>
      <c r="D250" s="31" t="s">
        <v>104</v>
      </c>
      <c r="E250" s="56">
        <v>80.67</v>
      </c>
    </row>
    <row r="251" spans="1:5" x14ac:dyDescent="0.3">
      <c r="A251" s="31" t="s">
        <v>106</v>
      </c>
      <c r="B251" s="39">
        <v>250</v>
      </c>
      <c r="C251" s="45">
        <v>43716</v>
      </c>
      <c r="D251" s="31" t="s">
        <v>102</v>
      </c>
      <c r="E251" s="56">
        <v>676.45</v>
      </c>
    </row>
    <row r="252" spans="1:5" x14ac:dyDescent="0.3">
      <c r="A252" s="31" t="s">
        <v>35</v>
      </c>
      <c r="B252" s="39">
        <v>251</v>
      </c>
      <c r="C252" s="45">
        <v>43717</v>
      </c>
      <c r="D252" s="31" t="s">
        <v>101</v>
      </c>
      <c r="E252" s="56">
        <v>463.7</v>
      </c>
    </row>
    <row r="253" spans="1:5" x14ac:dyDescent="0.3">
      <c r="A253" s="31" t="s">
        <v>27</v>
      </c>
      <c r="B253" s="39">
        <v>252</v>
      </c>
      <c r="C253" s="45">
        <v>43718</v>
      </c>
      <c r="D253" s="31" t="s">
        <v>102</v>
      </c>
      <c r="E253" s="56">
        <v>753.41</v>
      </c>
    </row>
    <row r="254" spans="1:5" x14ac:dyDescent="0.3">
      <c r="A254" s="31" t="s">
        <v>103</v>
      </c>
      <c r="B254" s="39">
        <v>253</v>
      </c>
      <c r="C254" s="45">
        <v>43719</v>
      </c>
      <c r="D254" s="31" t="s">
        <v>98</v>
      </c>
      <c r="E254" s="56">
        <v>854.88</v>
      </c>
    </row>
    <row r="255" spans="1:5" x14ac:dyDescent="0.3">
      <c r="A255" s="31" t="s">
        <v>114</v>
      </c>
      <c r="B255" s="39">
        <v>254</v>
      </c>
      <c r="C255" s="45">
        <v>43720</v>
      </c>
      <c r="D255" s="31" t="s">
        <v>101</v>
      </c>
      <c r="E255" s="56">
        <v>780.06</v>
      </c>
    </row>
    <row r="256" spans="1:5" x14ac:dyDescent="0.3">
      <c r="A256" s="31" t="s">
        <v>99</v>
      </c>
      <c r="B256" s="39">
        <v>255</v>
      </c>
      <c r="C256" s="45">
        <v>43721</v>
      </c>
      <c r="D256" s="31" t="s">
        <v>101</v>
      </c>
      <c r="E256" s="56">
        <v>495.78</v>
      </c>
    </row>
    <row r="257" spans="1:5" x14ac:dyDescent="0.3">
      <c r="A257" s="31" t="s">
        <v>107</v>
      </c>
      <c r="B257" s="39">
        <v>256</v>
      </c>
      <c r="C257" s="45">
        <v>43722</v>
      </c>
      <c r="D257" s="31" t="s">
        <v>104</v>
      </c>
      <c r="E257" s="56">
        <v>889.6</v>
      </c>
    </row>
    <row r="258" spans="1:5" x14ac:dyDescent="0.3">
      <c r="A258" s="31" t="s">
        <v>21</v>
      </c>
      <c r="B258" s="39">
        <v>257</v>
      </c>
      <c r="C258" s="45">
        <v>43723</v>
      </c>
      <c r="D258" s="31" t="s">
        <v>98</v>
      </c>
      <c r="E258" s="56">
        <v>488.42</v>
      </c>
    </row>
    <row r="259" spans="1:5" x14ac:dyDescent="0.3">
      <c r="A259" s="31" t="s">
        <v>110</v>
      </c>
      <c r="B259" s="39">
        <v>258</v>
      </c>
      <c r="C259" s="45">
        <v>43724</v>
      </c>
      <c r="D259" s="31" t="s">
        <v>100</v>
      </c>
      <c r="E259" s="56">
        <v>455.07</v>
      </c>
    </row>
    <row r="260" spans="1:5" x14ac:dyDescent="0.3">
      <c r="A260" s="31" t="s">
        <v>105</v>
      </c>
      <c r="B260" s="39">
        <v>259</v>
      </c>
      <c r="C260" s="45">
        <v>43725</v>
      </c>
      <c r="D260" s="31" t="s">
        <v>98</v>
      </c>
      <c r="E260" s="56">
        <v>919.69</v>
      </c>
    </row>
    <row r="261" spans="1:5" x14ac:dyDescent="0.3">
      <c r="A261" s="31" t="s">
        <v>105</v>
      </c>
      <c r="B261" s="39">
        <v>260</v>
      </c>
      <c r="C261" s="45">
        <v>43726</v>
      </c>
      <c r="D261" s="31" t="s">
        <v>102</v>
      </c>
      <c r="E261" s="56">
        <v>967.29</v>
      </c>
    </row>
    <row r="262" spans="1:5" x14ac:dyDescent="0.3">
      <c r="A262" s="31" t="s">
        <v>103</v>
      </c>
      <c r="B262" s="39">
        <v>261</v>
      </c>
      <c r="C262" s="45">
        <v>43727</v>
      </c>
      <c r="D262" s="31" t="s">
        <v>102</v>
      </c>
      <c r="E262" s="56">
        <v>853.39</v>
      </c>
    </row>
    <row r="263" spans="1:5" x14ac:dyDescent="0.3">
      <c r="A263" s="31" t="s">
        <v>23</v>
      </c>
      <c r="B263" s="39">
        <v>262</v>
      </c>
      <c r="C263" s="45">
        <v>43728</v>
      </c>
      <c r="D263" s="31" t="s">
        <v>104</v>
      </c>
      <c r="E263" s="56">
        <v>133.03</v>
      </c>
    </row>
    <row r="264" spans="1:5" x14ac:dyDescent="0.3">
      <c r="A264" s="31" t="s">
        <v>35</v>
      </c>
      <c r="B264" s="39">
        <v>263</v>
      </c>
      <c r="C264" s="45">
        <v>43729</v>
      </c>
      <c r="D264" s="31" t="s">
        <v>102</v>
      </c>
      <c r="E264" s="56">
        <v>124.98</v>
      </c>
    </row>
    <row r="265" spans="1:5" x14ac:dyDescent="0.3">
      <c r="A265" s="31" t="s">
        <v>114</v>
      </c>
      <c r="B265" s="39">
        <v>264</v>
      </c>
      <c r="C265" s="45">
        <v>43730</v>
      </c>
      <c r="D265" s="31" t="s">
        <v>101</v>
      </c>
      <c r="E265" s="56">
        <v>319.86</v>
      </c>
    </row>
    <row r="266" spans="1:5" x14ac:dyDescent="0.3">
      <c r="A266" s="31" t="s">
        <v>117</v>
      </c>
      <c r="B266" s="39">
        <v>265</v>
      </c>
      <c r="C266" s="45">
        <v>43731</v>
      </c>
      <c r="D266" s="31" t="s">
        <v>104</v>
      </c>
      <c r="E266" s="56">
        <v>685.16</v>
      </c>
    </row>
    <row r="267" spans="1:5" x14ac:dyDescent="0.3">
      <c r="A267" s="31" t="s">
        <v>28</v>
      </c>
      <c r="B267" s="39">
        <v>266</v>
      </c>
      <c r="C267" s="45">
        <v>43732</v>
      </c>
      <c r="D267" s="31" t="s">
        <v>101</v>
      </c>
      <c r="E267" s="56">
        <v>891.03</v>
      </c>
    </row>
    <row r="268" spans="1:5" x14ac:dyDescent="0.3">
      <c r="A268" s="31" t="s">
        <v>24</v>
      </c>
      <c r="B268" s="39">
        <v>267</v>
      </c>
      <c r="C268" s="45">
        <v>43733</v>
      </c>
      <c r="D268" s="31" t="s">
        <v>104</v>
      </c>
      <c r="E268" s="56">
        <v>153.65</v>
      </c>
    </row>
    <row r="269" spans="1:5" x14ac:dyDescent="0.3">
      <c r="A269" s="31" t="s">
        <v>109</v>
      </c>
      <c r="B269" s="39">
        <v>268</v>
      </c>
      <c r="C269" s="45">
        <v>43734</v>
      </c>
      <c r="D269" s="31" t="s">
        <v>101</v>
      </c>
      <c r="E269" s="56">
        <v>367.62</v>
      </c>
    </row>
    <row r="270" spans="1:5" x14ac:dyDescent="0.3">
      <c r="A270" s="31" t="s">
        <v>35</v>
      </c>
      <c r="B270" s="39">
        <v>269</v>
      </c>
      <c r="C270" s="45">
        <v>43735</v>
      </c>
      <c r="D270" s="31" t="s">
        <v>98</v>
      </c>
      <c r="E270" s="56">
        <v>865.01</v>
      </c>
    </row>
    <row r="271" spans="1:5" x14ac:dyDescent="0.3">
      <c r="A271" s="31" t="s">
        <v>21</v>
      </c>
      <c r="B271" s="39">
        <v>270</v>
      </c>
      <c r="C271" s="45">
        <v>43736</v>
      </c>
      <c r="D271" s="31" t="s">
        <v>101</v>
      </c>
      <c r="E271" s="56">
        <v>512.46</v>
      </c>
    </row>
    <row r="272" spans="1:5" x14ac:dyDescent="0.3">
      <c r="A272" s="31" t="s">
        <v>116</v>
      </c>
      <c r="B272" s="39">
        <v>271</v>
      </c>
      <c r="C272" s="45">
        <v>43737</v>
      </c>
      <c r="D272" s="31" t="s">
        <v>97</v>
      </c>
      <c r="E272" s="56">
        <v>599</v>
      </c>
    </row>
    <row r="273" spans="1:5" x14ac:dyDescent="0.3">
      <c r="A273" s="31" t="s">
        <v>31</v>
      </c>
      <c r="B273" s="39">
        <v>272</v>
      </c>
      <c r="C273" s="45">
        <v>43738</v>
      </c>
      <c r="D273" s="31" t="s">
        <v>100</v>
      </c>
      <c r="E273" s="56">
        <v>968.92</v>
      </c>
    </row>
    <row r="274" spans="1:5" x14ac:dyDescent="0.3">
      <c r="A274" s="31" t="s">
        <v>31</v>
      </c>
      <c r="B274" s="39">
        <v>273</v>
      </c>
      <c r="C274" s="45">
        <v>43739</v>
      </c>
      <c r="D274" s="31" t="s">
        <v>104</v>
      </c>
      <c r="E274" s="56">
        <v>91</v>
      </c>
    </row>
    <row r="275" spans="1:5" x14ac:dyDescent="0.3">
      <c r="A275" s="31" t="s">
        <v>109</v>
      </c>
      <c r="B275" s="39">
        <v>274</v>
      </c>
      <c r="C275" s="45">
        <v>43740</v>
      </c>
      <c r="D275" s="31" t="s">
        <v>104</v>
      </c>
      <c r="E275" s="56">
        <v>762.6</v>
      </c>
    </row>
    <row r="276" spans="1:5" x14ac:dyDescent="0.3">
      <c r="A276" s="31" t="s">
        <v>112</v>
      </c>
      <c r="B276" s="39">
        <v>275</v>
      </c>
      <c r="C276" s="45">
        <v>43741</v>
      </c>
      <c r="D276" s="31" t="s">
        <v>97</v>
      </c>
      <c r="E276" s="56">
        <v>765.53</v>
      </c>
    </row>
    <row r="277" spans="1:5" x14ac:dyDescent="0.3">
      <c r="A277" s="31" t="s">
        <v>29</v>
      </c>
      <c r="B277" s="39">
        <v>276</v>
      </c>
      <c r="C277" s="45">
        <v>43742</v>
      </c>
      <c r="D277" s="31" t="s">
        <v>104</v>
      </c>
      <c r="E277" s="56">
        <v>429.93</v>
      </c>
    </row>
    <row r="278" spans="1:5" x14ac:dyDescent="0.3">
      <c r="A278" s="31" t="s">
        <v>105</v>
      </c>
      <c r="B278" s="39">
        <v>277</v>
      </c>
      <c r="C278" s="45">
        <v>43743</v>
      </c>
      <c r="D278" s="31" t="s">
        <v>97</v>
      </c>
      <c r="E278" s="56">
        <v>777.95</v>
      </c>
    </row>
    <row r="279" spans="1:5" x14ac:dyDescent="0.3">
      <c r="A279" s="31" t="s">
        <v>35</v>
      </c>
      <c r="B279" s="39">
        <v>278</v>
      </c>
      <c r="C279" s="45">
        <v>43744</v>
      </c>
      <c r="D279" s="31" t="s">
        <v>100</v>
      </c>
      <c r="E279" s="56">
        <v>354.73</v>
      </c>
    </row>
    <row r="280" spans="1:5" x14ac:dyDescent="0.3">
      <c r="A280" s="31" t="s">
        <v>33</v>
      </c>
      <c r="B280" s="39">
        <v>279</v>
      </c>
      <c r="C280" s="45">
        <v>43745</v>
      </c>
      <c r="D280" s="31" t="s">
        <v>100</v>
      </c>
      <c r="E280" s="56">
        <v>890.44</v>
      </c>
    </row>
    <row r="281" spans="1:5" x14ac:dyDescent="0.3">
      <c r="A281" s="31" t="s">
        <v>117</v>
      </c>
      <c r="B281" s="39">
        <v>280</v>
      </c>
      <c r="C281" s="45">
        <v>43746</v>
      </c>
      <c r="D281" s="31" t="s">
        <v>102</v>
      </c>
      <c r="E281" s="56">
        <v>205.66</v>
      </c>
    </row>
    <row r="282" spans="1:5" x14ac:dyDescent="0.3">
      <c r="A282" s="31" t="s">
        <v>108</v>
      </c>
      <c r="B282" s="39">
        <v>281</v>
      </c>
      <c r="C282" s="45">
        <v>43747</v>
      </c>
      <c r="D282" s="31" t="s">
        <v>101</v>
      </c>
      <c r="E282" s="56">
        <v>750.04</v>
      </c>
    </row>
    <row r="283" spans="1:5" x14ac:dyDescent="0.3">
      <c r="A283" s="31" t="s">
        <v>26</v>
      </c>
      <c r="B283" s="39">
        <v>282</v>
      </c>
      <c r="C283" s="45">
        <v>43748</v>
      </c>
      <c r="D283" s="31" t="s">
        <v>97</v>
      </c>
      <c r="E283" s="56">
        <v>912.29</v>
      </c>
    </row>
    <row r="284" spans="1:5" x14ac:dyDescent="0.3">
      <c r="A284" s="31" t="s">
        <v>23</v>
      </c>
      <c r="B284" s="39">
        <v>283</v>
      </c>
      <c r="C284" s="45">
        <v>43749</v>
      </c>
      <c r="D284" s="31" t="s">
        <v>97</v>
      </c>
      <c r="E284" s="56">
        <v>106.65</v>
      </c>
    </row>
    <row r="285" spans="1:5" x14ac:dyDescent="0.3">
      <c r="A285" s="31" t="s">
        <v>35</v>
      </c>
      <c r="B285" s="39">
        <v>284</v>
      </c>
      <c r="C285" s="45">
        <v>43750</v>
      </c>
      <c r="D285" s="31" t="s">
        <v>104</v>
      </c>
      <c r="E285" s="56">
        <v>446.16</v>
      </c>
    </row>
    <row r="286" spans="1:5" x14ac:dyDescent="0.3">
      <c r="A286" s="31" t="s">
        <v>106</v>
      </c>
      <c r="B286" s="39">
        <v>285</v>
      </c>
      <c r="C286" s="45">
        <v>43751</v>
      </c>
      <c r="D286" s="31" t="s">
        <v>100</v>
      </c>
      <c r="E286" s="56">
        <v>56.71</v>
      </c>
    </row>
    <row r="287" spans="1:5" x14ac:dyDescent="0.3">
      <c r="A287" s="31" t="s">
        <v>24</v>
      </c>
      <c r="B287" s="39">
        <v>286</v>
      </c>
      <c r="C287" s="45">
        <v>43752</v>
      </c>
      <c r="D287" s="31" t="s">
        <v>101</v>
      </c>
      <c r="E287" s="56">
        <v>585.1</v>
      </c>
    </row>
    <row r="288" spans="1:5" x14ac:dyDescent="0.3">
      <c r="A288" s="31" t="s">
        <v>99</v>
      </c>
      <c r="B288" s="39">
        <v>287</v>
      </c>
      <c r="C288" s="45">
        <v>43753</v>
      </c>
      <c r="D288" s="31" t="s">
        <v>104</v>
      </c>
      <c r="E288" s="56">
        <v>926.4</v>
      </c>
    </row>
    <row r="289" spans="1:5" x14ac:dyDescent="0.3">
      <c r="A289" s="31" t="s">
        <v>21</v>
      </c>
      <c r="B289" s="39">
        <v>288</v>
      </c>
      <c r="C289" s="45">
        <v>43754</v>
      </c>
      <c r="D289" s="31" t="s">
        <v>101</v>
      </c>
      <c r="E289" s="56">
        <v>68.28</v>
      </c>
    </row>
    <row r="290" spans="1:5" x14ac:dyDescent="0.3">
      <c r="A290" s="31" t="s">
        <v>36</v>
      </c>
      <c r="B290" s="39">
        <v>289</v>
      </c>
      <c r="C290" s="45">
        <v>43755</v>
      </c>
      <c r="D290" s="31" t="s">
        <v>97</v>
      </c>
      <c r="E290" s="56">
        <v>702.94</v>
      </c>
    </row>
    <row r="291" spans="1:5" x14ac:dyDescent="0.3">
      <c r="A291" s="31" t="s">
        <v>26</v>
      </c>
      <c r="B291" s="39">
        <v>290</v>
      </c>
      <c r="C291" s="45">
        <v>43756</v>
      </c>
      <c r="D291" s="31" t="s">
        <v>104</v>
      </c>
      <c r="E291" s="56">
        <v>369.89</v>
      </c>
    </row>
    <row r="292" spans="1:5" x14ac:dyDescent="0.3">
      <c r="A292" s="31" t="s">
        <v>34</v>
      </c>
      <c r="B292" s="39">
        <v>291</v>
      </c>
      <c r="C292" s="45">
        <v>43757</v>
      </c>
      <c r="D292" s="31" t="s">
        <v>97</v>
      </c>
      <c r="E292" s="56">
        <v>301.12</v>
      </c>
    </row>
    <row r="293" spans="1:5" x14ac:dyDescent="0.3">
      <c r="A293" s="31" t="s">
        <v>105</v>
      </c>
      <c r="B293" s="39">
        <v>292</v>
      </c>
      <c r="C293" s="45">
        <v>43758</v>
      </c>
      <c r="D293" s="31" t="s">
        <v>100</v>
      </c>
      <c r="E293" s="56">
        <v>795.02</v>
      </c>
    </row>
    <row r="294" spans="1:5" x14ac:dyDescent="0.3">
      <c r="A294" s="31" t="s">
        <v>22</v>
      </c>
      <c r="B294" s="39">
        <v>293</v>
      </c>
      <c r="C294" s="45">
        <v>43759</v>
      </c>
      <c r="D294" s="31" t="s">
        <v>98</v>
      </c>
      <c r="E294" s="56">
        <v>761.25</v>
      </c>
    </row>
    <row r="295" spans="1:5" x14ac:dyDescent="0.3">
      <c r="A295" s="31" t="s">
        <v>109</v>
      </c>
      <c r="B295" s="39">
        <v>294</v>
      </c>
      <c r="C295" s="45">
        <v>43760</v>
      </c>
      <c r="D295" s="31" t="s">
        <v>98</v>
      </c>
      <c r="E295" s="56">
        <v>308.18</v>
      </c>
    </row>
    <row r="296" spans="1:5" x14ac:dyDescent="0.3">
      <c r="A296" s="31" t="s">
        <v>109</v>
      </c>
      <c r="B296" s="39">
        <v>295</v>
      </c>
      <c r="C296" s="45">
        <v>43761</v>
      </c>
      <c r="D296" s="31" t="s">
        <v>102</v>
      </c>
      <c r="E296" s="56">
        <v>999.65</v>
      </c>
    </row>
    <row r="297" spans="1:5" x14ac:dyDescent="0.3">
      <c r="A297" s="31" t="s">
        <v>117</v>
      </c>
      <c r="B297" s="39">
        <v>296</v>
      </c>
      <c r="C297" s="45">
        <v>43762</v>
      </c>
      <c r="D297" s="31" t="s">
        <v>97</v>
      </c>
      <c r="E297" s="56">
        <v>305.75</v>
      </c>
    </row>
    <row r="298" spans="1:5" x14ac:dyDescent="0.3">
      <c r="A298" s="31" t="s">
        <v>28</v>
      </c>
      <c r="B298" s="39">
        <v>297</v>
      </c>
      <c r="C298" s="45">
        <v>43763</v>
      </c>
      <c r="D298" s="31" t="s">
        <v>101</v>
      </c>
      <c r="E298" s="56">
        <v>216.94</v>
      </c>
    </row>
    <row r="299" spans="1:5" x14ac:dyDescent="0.3">
      <c r="A299" s="31" t="s">
        <v>33</v>
      </c>
      <c r="B299" s="39">
        <v>298</v>
      </c>
      <c r="C299" s="45">
        <v>43764</v>
      </c>
      <c r="D299" s="31" t="s">
        <v>104</v>
      </c>
      <c r="E299" s="56">
        <v>726.09</v>
      </c>
    </row>
    <row r="300" spans="1:5" x14ac:dyDescent="0.3">
      <c r="A300" s="31" t="s">
        <v>21</v>
      </c>
      <c r="B300" s="39">
        <v>299</v>
      </c>
      <c r="C300" s="45">
        <v>43765</v>
      </c>
      <c r="D300" s="31" t="s">
        <v>102</v>
      </c>
      <c r="E300" s="56">
        <v>726.02</v>
      </c>
    </row>
    <row r="301" spans="1:5" x14ac:dyDescent="0.3">
      <c r="A301" s="31" t="s">
        <v>22</v>
      </c>
      <c r="B301" s="39">
        <v>300</v>
      </c>
      <c r="C301" s="45">
        <v>43766</v>
      </c>
      <c r="D301" s="31" t="s">
        <v>102</v>
      </c>
      <c r="E301" s="56">
        <v>139.96</v>
      </c>
    </row>
    <row r="302" spans="1:5" x14ac:dyDescent="0.3">
      <c r="A302" s="31" t="s">
        <v>27</v>
      </c>
      <c r="B302" s="39">
        <v>301</v>
      </c>
      <c r="C302" s="45">
        <v>43767</v>
      </c>
      <c r="D302" s="31" t="s">
        <v>98</v>
      </c>
      <c r="E302" s="56">
        <v>861.2</v>
      </c>
    </row>
    <row r="303" spans="1:5" x14ac:dyDescent="0.3">
      <c r="A303" s="31" t="s">
        <v>30</v>
      </c>
      <c r="B303" s="39">
        <v>302</v>
      </c>
      <c r="C303" s="45">
        <v>43768</v>
      </c>
      <c r="D303" s="31" t="s">
        <v>101</v>
      </c>
      <c r="E303" s="56">
        <v>752.41</v>
      </c>
    </row>
    <row r="304" spans="1:5" x14ac:dyDescent="0.3">
      <c r="A304" s="31" t="s">
        <v>108</v>
      </c>
      <c r="B304" s="39">
        <v>303</v>
      </c>
      <c r="C304" s="45">
        <v>43769</v>
      </c>
      <c r="D304" s="31" t="s">
        <v>102</v>
      </c>
      <c r="E304" s="56">
        <v>391.87</v>
      </c>
    </row>
    <row r="305" spans="1:5" x14ac:dyDescent="0.3">
      <c r="A305" s="31" t="s">
        <v>34</v>
      </c>
      <c r="B305" s="39">
        <v>304</v>
      </c>
      <c r="C305" s="45">
        <v>43770</v>
      </c>
      <c r="D305" s="31" t="s">
        <v>97</v>
      </c>
      <c r="E305" s="56">
        <v>935.84</v>
      </c>
    </row>
    <row r="306" spans="1:5" x14ac:dyDescent="0.3">
      <c r="A306" s="31" t="s">
        <v>25</v>
      </c>
      <c r="B306" s="39">
        <v>305</v>
      </c>
      <c r="C306" s="45">
        <v>43771</v>
      </c>
      <c r="D306" s="31" t="s">
        <v>98</v>
      </c>
      <c r="E306" s="56">
        <v>925.07</v>
      </c>
    </row>
    <row r="307" spans="1:5" x14ac:dyDescent="0.3">
      <c r="A307" s="31" t="s">
        <v>99</v>
      </c>
      <c r="B307" s="39">
        <v>306</v>
      </c>
      <c r="C307" s="45">
        <v>43772</v>
      </c>
      <c r="D307" s="31" t="s">
        <v>98</v>
      </c>
      <c r="E307" s="56">
        <v>593.05999999999995</v>
      </c>
    </row>
    <row r="308" spans="1:5" x14ac:dyDescent="0.3">
      <c r="A308" s="31" t="s">
        <v>31</v>
      </c>
      <c r="B308" s="39">
        <v>307</v>
      </c>
      <c r="C308" s="45">
        <v>43773</v>
      </c>
      <c r="D308" s="31" t="s">
        <v>102</v>
      </c>
      <c r="E308" s="56">
        <v>804.72</v>
      </c>
    </row>
    <row r="309" spans="1:5" x14ac:dyDescent="0.3">
      <c r="A309" s="31" t="s">
        <v>26</v>
      </c>
      <c r="B309" s="39">
        <v>308</v>
      </c>
      <c r="C309" s="45">
        <v>43774</v>
      </c>
      <c r="D309" s="31" t="s">
        <v>97</v>
      </c>
      <c r="E309" s="56">
        <v>724.36</v>
      </c>
    </row>
    <row r="310" spans="1:5" x14ac:dyDescent="0.3">
      <c r="A310" s="31" t="s">
        <v>107</v>
      </c>
      <c r="B310" s="39">
        <v>309</v>
      </c>
      <c r="C310" s="45">
        <v>43775</v>
      </c>
      <c r="D310" s="31" t="s">
        <v>101</v>
      </c>
      <c r="E310" s="56">
        <v>64.599999999999994</v>
      </c>
    </row>
    <row r="311" spans="1:5" x14ac:dyDescent="0.3">
      <c r="A311" s="31" t="s">
        <v>109</v>
      </c>
      <c r="B311" s="39">
        <v>310</v>
      </c>
      <c r="C311" s="45">
        <v>43776</v>
      </c>
      <c r="D311" s="31" t="s">
        <v>104</v>
      </c>
      <c r="E311" s="56">
        <v>371.8</v>
      </c>
    </row>
    <row r="312" spans="1:5" x14ac:dyDescent="0.3">
      <c r="A312" s="31" t="s">
        <v>111</v>
      </c>
      <c r="B312" s="39">
        <v>311</v>
      </c>
      <c r="C312" s="45">
        <v>43777</v>
      </c>
      <c r="D312" s="31" t="s">
        <v>97</v>
      </c>
      <c r="E312" s="56">
        <v>874.19</v>
      </c>
    </row>
    <row r="313" spans="1:5" x14ac:dyDescent="0.3">
      <c r="A313" s="31" t="s">
        <v>24</v>
      </c>
      <c r="B313" s="39">
        <v>312</v>
      </c>
      <c r="C313" s="45">
        <v>43778</v>
      </c>
      <c r="D313" s="31" t="s">
        <v>100</v>
      </c>
      <c r="E313" s="56">
        <v>243.96</v>
      </c>
    </row>
    <row r="314" spans="1:5" x14ac:dyDescent="0.3">
      <c r="A314" s="31" t="s">
        <v>114</v>
      </c>
      <c r="B314" s="39">
        <v>313</v>
      </c>
      <c r="C314" s="45">
        <v>43779</v>
      </c>
      <c r="D314" s="31" t="s">
        <v>97</v>
      </c>
      <c r="E314" s="56">
        <v>199.49</v>
      </c>
    </row>
    <row r="315" spans="1:5" x14ac:dyDescent="0.3">
      <c r="A315" s="31" t="s">
        <v>111</v>
      </c>
      <c r="B315" s="39">
        <v>314</v>
      </c>
      <c r="C315" s="45">
        <v>43780</v>
      </c>
      <c r="D315" s="31" t="s">
        <v>102</v>
      </c>
      <c r="E315" s="56">
        <v>320.32</v>
      </c>
    </row>
    <row r="316" spans="1:5" x14ac:dyDescent="0.3">
      <c r="A316" s="31" t="s">
        <v>103</v>
      </c>
      <c r="B316" s="39">
        <v>315</v>
      </c>
      <c r="C316" s="45">
        <v>43781</v>
      </c>
      <c r="D316" s="31" t="s">
        <v>101</v>
      </c>
      <c r="E316" s="56">
        <v>957.91</v>
      </c>
    </row>
    <row r="317" spans="1:5" x14ac:dyDescent="0.3">
      <c r="A317" s="31" t="s">
        <v>36</v>
      </c>
      <c r="B317" s="39">
        <v>316</v>
      </c>
      <c r="C317" s="45">
        <v>43782</v>
      </c>
      <c r="D317" s="31" t="s">
        <v>101</v>
      </c>
      <c r="E317" s="56">
        <v>520.16</v>
      </c>
    </row>
    <row r="318" spans="1:5" x14ac:dyDescent="0.3">
      <c r="A318" s="31" t="s">
        <v>107</v>
      </c>
      <c r="B318" s="39">
        <v>317</v>
      </c>
      <c r="C318" s="45">
        <v>43783</v>
      </c>
      <c r="D318" s="31" t="s">
        <v>104</v>
      </c>
      <c r="E318" s="56">
        <v>98.88</v>
      </c>
    </row>
    <row r="319" spans="1:5" x14ac:dyDescent="0.3">
      <c r="A319" s="31" t="s">
        <v>108</v>
      </c>
      <c r="B319" s="39">
        <v>318</v>
      </c>
      <c r="C319" s="45">
        <v>43784</v>
      </c>
      <c r="D319" s="31" t="s">
        <v>97</v>
      </c>
      <c r="E319" s="56">
        <v>919.76</v>
      </c>
    </row>
    <row r="320" spans="1:5" x14ac:dyDescent="0.3">
      <c r="A320" s="31" t="s">
        <v>109</v>
      </c>
      <c r="B320" s="39">
        <v>319</v>
      </c>
      <c r="C320" s="45">
        <v>43785</v>
      </c>
      <c r="D320" s="31" t="s">
        <v>104</v>
      </c>
      <c r="E320" s="56">
        <v>434.6</v>
      </c>
    </row>
    <row r="321" spans="1:5" x14ac:dyDescent="0.3">
      <c r="A321" s="31" t="s">
        <v>36</v>
      </c>
      <c r="B321" s="39">
        <v>320</v>
      </c>
      <c r="C321" s="45">
        <v>43786</v>
      </c>
      <c r="D321" s="31" t="s">
        <v>98</v>
      </c>
      <c r="E321" s="56">
        <v>694.31</v>
      </c>
    </row>
    <row r="322" spans="1:5" x14ac:dyDescent="0.3">
      <c r="A322" s="31" t="s">
        <v>24</v>
      </c>
      <c r="B322" s="39">
        <v>321</v>
      </c>
      <c r="C322" s="45">
        <v>43787</v>
      </c>
      <c r="D322" s="31" t="s">
        <v>101</v>
      </c>
      <c r="E322" s="56">
        <v>773.06</v>
      </c>
    </row>
    <row r="323" spans="1:5" x14ac:dyDescent="0.3">
      <c r="A323" s="31" t="s">
        <v>29</v>
      </c>
      <c r="B323" s="39">
        <v>322</v>
      </c>
      <c r="C323" s="45">
        <v>43788</v>
      </c>
      <c r="D323" s="31" t="s">
        <v>97</v>
      </c>
      <c r="E323" s="56">
        <v>738.7</v>
      </c>
    </row>
    <row r="324" spans="1:5" x14ac:dyDescent="0.3">
      <c r="A324" s="31" t="s">
        <v>115</v>
      </c>
      <c r="B324" s="39">
        <v>323</v>
      </c>
      <c r="C324" s="45">
        <v>43789</v>
      </c>
      <c r="D324" s="31" t="s">
        <v>104</v>
      </c>
      <c r="E324" s="56">
        <v>330.69</v>
      </c>
    </row>
    <row r="325" spans="1:5" x14ac:dyDescent="0.3">
      <c r="A325" s="31" t="s">
        <v>29</v>
      </c>
      <c r="B325" s="39">
        <v>324</v>
      </c>
      <c r="C325" s="45">
        <v>43790</v>
      </c>
      <c r="D325" s="31" t="s">
        <v>97</v>
      </c>
      <c r="E325" s="56">
        <v>969.62</v>
      </c>
    </row>
    <row r="326" spans="1:5" x14ac:dyDescent="0.3">
      <c r="A326" s="31" t="s">
        <v>36</v>
      </c>
      <c r="B326" s="39">
        <v>325</v>
      </c>
      <c r="C326" s="45">
        <v>43791</v>
      </c>
      <c r="D326" s="31" t="s">
        <v>97</v>
      </c>
      <c r="E326" s="56">
        <v>235.67</v>
      </c>
    </row>
    <row r="327" spans="1:5" x14ac:dyDescent="0.3">
      <c r="A327" s="31" t="s">
        <v>105</v>
      </c>
      <c r="B327" s="39">
        <v>326</v>
      </c>
      <c r="C327" s="45">
        <v>43792</v>
      </c>
      <c r="D327" s="31" t="s">
        <v>102</v>
      </c>
      <c r="E327" s="56">
        <v>129.63999999999999</v>
      </c>
    </row>
    <row r="328" spans="1:5" x14ac:dyDescent="0.3">
      <c r="A328" s="31" t="s">
        <v>107</v>
      </c>
      <c r="B328" s="39">
        <v>327</v>
      </c>
      <c r="C328" s="45">
        <v>43793</v>
      </c>
      <c r="D328" s="31" t="s">
        <v>97</v>
      </c>
      <c r="E328" s="56">
        <v>669.16</v>
      </c>
    </row>
    <row r="329" spans="1:5" x14ac:dyDescent="0.3">
      <c r="A329" s="31" t="s">
        <v>117</v>
      </c>
      <c r="B329" s="39">
        <v>328</v>
      </c>
      <c r="C329" s="45">
        <v>43794</v>
      </c>
      <c r="D329" s="31" t="s">
        <v>104</v>
      </c>
      <c r="E329" s="56">
        <v>524.25</v>
      </c>
    </row>
    <row r="330" spans="1:5" x14ac:dyDescent="0.3">
      <c r="A330" s="31" t="s">
        <v>108</v>
      </c>
      <c r="B330" s="39">
        <v>329</v>
      </c>
      <c r="C330" s="45">
        <v>43795</v>
      </c>
      <c r="D330" s="31" t="s">
        <v>98</v>
      </c>
      <c r="E330" s="56">
        <v>511.56</v>
      </c>
    </row>
    <row r="331" spans="1:5" x14ac:dyDescent="0.3">
      <c r="A331" s="31" t="s">
        <v>34</v>
      </c>
      <c r="B331" s="39">
        <v>330</v>
      </c>
      <c r="C331" s="45">
        <v>43796</v>
      </c>
      <c r="D331" s="31" t="s">
        <v>101</v>
      </c>
      <c r="E331" s="56">
        <v>733.98</v>
      </c>
    </row>
    <row r="332" spans="1:5" x14ac:dyDescent="0.3">
      <c r="A332" s="31" t="s">
        <v>28</v>
      </c>
      <c r="B332" s="39">
        <v>331</v>
      </c>
      <c r="C332" s="45">
        <v>43797</v>
      </c>
      <c r="D332" s="31" t="s">
        <v>98</v>
      </c>
      <c r="E332" s="56">
        <v>483.26</v>
      </c>
    </row>
    <row r="333" spans="1:5" x14ac:dyDescent="0.3">
      <c r="A333" s="31" t="s">
        <v>117</v>
      </c>
      <c r="B333" s="39">
        <v>332</v>
      </c>
      <c r="C333" s="45">
        <v>43798</v>
      </c>
      <c r="D333" s="31" t="s">
        <v>104</v>
      </c>
      <c r="E333" s="56">
        <v>511.92</v>
      </c>
    </row>
    <row r="334" spans="1:5" x14ac:dyDescent="0.3">
      <c r="A334" s="31" t="s">
        <v>103</v>
      </c>
      <c r="B334" s="39">
        <v>333</v>
      </c>
      <c r="C334" s="45">
        <v>43799</v>
      </c>
      <c r="D334" s="31" t="s">
        <v>104</v>
      </c>
      <c r="E334" s="56">
        <v>185.73</v>
      </c>
    </row>
    <row r="335" spans="1:5" x14ac:dyDescent="0.3">
      <c r="A335" s="31" t="s">
        <v>27</v>
      </c>
      <c r="B335" s="39">
        <v>334</v>
      </c>
      <c r="C335" s="45">
        <v>43800</v>
      </c>
      <c r="D335" s="31" t="s">
        <v>100</v>
      </c>
      <c r="E335" s="56">
        <v>66.22</v>
      </c>
    </row>
    <row r="336" spans="1:5" x14ac:dyDescent="0.3">
      <c r="A336" s="31" t="s">
        <v>116</v>
      </c>
      <c r="B336" s="39">
        <v>335</v>
      </c>
      <c r="C336" s="45">
        <v>43801</v>
      </c>
      <c r="D336" s="31" t="s">
        <v>98</v>
      </c>
      <c r="E336" s="56">
        <v>542.04999999999995</v>
      </c>
    </row>
    <row r="337" spans="1:5" x14ac:dyDescent="0.3">
      <c r="A337" s="31" t="s">
        <v>111</v>
      </c>
      <c r="B337" s="39">
        <v>336</v>
      </c>
      <c r="C337" s="45">
        <v>43802</v>
      </c>
      <c r="D337" s="31" t="s">
        <v>100</v>
      </c>
      <c r="E337" s="56">
        <v>154.51</v>
      </c>
    </row>
    <row r="338" spans="1:5" x14ac:dyDescent="0.3">
      <c r="A338" s="31" t="s">
        <v>22</v>
      </c>
      <c r="B338" s="39">
        <v>337</v>
      </c>
      <c r="C338" s="45">
        <v>43803</v>
      </c>
      <c r="D338" s="31" t="s">
        <v>101</v>
      </c>
      <c r="E338" s="56">
        <v>132.97999999999999</v>
      </c>
    </row>
    <row r="339" spans="1:5" x14ac:dyDescent="0.3">
      <c r="A339" s="31" t="s">
        <v>25</v>
      </c>
      <c r="B339" s="39">
        <v>338</v>
      </c>
      <c r="C339" s="45">
        <v>43804</v>
      </c>
      <c r="D339" s="31" t="s">
        <v>98</v>
      </c>
      <c r="E339" s="56">
        <v>731.33</v>
      </c>
    </row>
    <row r="340" spans="1:5" x14ac:dyDescent="0.3">
      <c r="A340" s="31" t="s">
        <v>25</v>
      </c>
      <c r="B340" s="39">
        <v>339</v>
      </c>
      <c r="C340" s="45">
        <v>43805</v>
      </c>
      <c r="D340" s="31" t="s">
        <v>101</v>
      </c>
      <c r="E340" s="56">
        <v>187.89</v>
      </c>
    </row>
    <row r="341" spans="1:5" x14ac:dyDescent="0.3">
      <c r="A341" s="31" t="s">
        <v>114</v>
      </c>
      <c r="B341" s="39">
        <v>340</v>
      </c>
      <c r="C341" s="45">
        <v>43806</v>
      </c>
      <c r="D341" s="31" t="s">
        <v>104</v>
      </c>
      <c r="E341" s="56">
        <v>824.34</v>
      </c>
    </row>
    <row r="342" spans="1:5" x14ac:dyDescent="0.3">
      <c r="A342" s="31" t="s">
        <v>22</v>
      </c>
      <c r="B342" s="39">
        <v>341</v>
      </c>
      <c r="C342" s="45">
        <v>43807</v>
      </c>
      <c r="D342" s="31" t="s">
        <v>104</v>
      </c>
      <c r="E342" s="56">
        <v>482.02</v>
      </c>
    </row>
    <row r="343" spans="1:5" x14ac:dyDescent="0.3">
      <c r="A343" s="31" t="s">
        <v>22</v>
      </c>
      <c r="B343" s="39">
        <v>342</v>
      </c>
      <c r="C343" s="45">
        <v>43808</v>
      </c>
      <c r="D343" s="31" t="s">
        <v>98</v>
      </c>
      <c r="E343" s="56">
        <v>340.45</v>
      </c>
    </row>
    <row r="344" spans="1:5" x14ac:dyDescent="0.3">
      <c r="A344" s="31" t="s">
        <v>99</v>
      </c>
      <c r="B344" s="39">
        <v>343</v>
      </c>
      <c r="C344" s="45">
        <v>43809</v>
      </c>
      <c r="D344" s="31" t="s">
        <v>97</v>
      </c>
      <c r="E344" s="56">
        <v>191.37</v>
      </c>
    </row>
    <row r="345" spans="1:5" x14ac:dyDescent="0.3">
      <c r="A345" s="31" t="s">
        <v>32</v>
      </c>
      <c r="B345" s="39">
        <v>344</v>
      </c>
      <c r="C345" s="45">
        <v>43810</v>
      </c>
      <c r="D345" s="31" t="s">
        <v>104</v>
      </c>
      <c r="E345" s="56">
        <v>627.55999999999995</v>
      </c>
    </row>
    <row r="346" spans="1:5" x14ac:dyDescent="0.3">
      <c r="A346" s="31" t="s">
        <v>27</v>
      </c>
      <c r="B346" s="39">
        <v>345</v>
      </c>
      <c r="C346" s="45">
        <v>43811</v>
      </c>
      <c r="D346" s="31" t="s">
        <v>101</v>
      </c>
      <c r="E346" s="56">
        <v>853.44</v>
      </c>
    </row>
    <row r="347" spans="1:5" x14ac:dyDescent="0.3">
      <c r="A347" s="31" t="s">
        <v>30</v>
      </c>
      <c r="B347" s="39">
        <v>346</v>
      </c>
      <c r="C347" s="45">
        <v>43812</v>
      </c>
      <c r="D347" s="31" t="s">
        <v>102</v>
      </c>
      <c r="E347" s="56">
        <v>574.59</v>
      </c>
    </row>
    <row r="348" spans="1:5" x14ac:dyDescent="0.3">
      <c r="A348" s="31" t="s">
        <v>111</v>
      </c>
      <c r="B348" s="39">
        <v>347</v>
      </c>
      <c r="C348" s="45">
        <v>43813</v>
      </c>
      <c r="D348" s="31" t="s">
        <v>102</v>
      </c>
      <c r="E348" s="56">
        <v>728.77</v>
      </c>
    </row>
    <row r="349" spans="1:5" x14ac:dyDescent="0.3">
      <c r="A349" s="31" t="s">
        <v>26</v>
      </c>
      <c r="B349" s="39">
        <v>348</v>
      </c>
      <c r="C349" s="45">
        <v>43814</v>
      </c>
      <c r="D349" s="31" t="s">
        <v>100</v>
      </c>
      <c r="E349" s="56">
        <v>743.59</v>
      </c>
    </row>
    <row r="350" spans="1:5" x14ac:dyDescent="0.3">
      <c r="A350" s="31" t="s">
        <v>109</v>
      </c>
      <c r="B350" s="39">
        <v>349</v>
      </c>
      <c r="C350" s="45">
        <v>43815</v>
      </c>
      <c r="D350" s="31" t="s">
        <v>101</v>
      </c>
      <c r="E350" s="56">
        <v>532.65</v>
      </c>
    </row>
    <row r="351" spans="1:5" x14ac:dyDescent="0.3">
      <c r="A351" s="31" t="s">
        <v>33</v>
      </c>
      <c r="B351" s="39">
        <v>350</v>
      </c>
      <c r="C351" s="45">
        <v>43816</v>
      </c>
      <c r="D351" s="31" t="s">
        <v>101</v>
      </c>
      <c r="E351" s="56">
        <v>588.36</v>
      </c>
    </row>
    <row r="352" spans="1:5" x14ac:dyDescent="0.3">
      <c r="A352" s="31" t="s">
        <v>113</v>
      </c>
      <c r="B352" s="39">
        <v>351</v>
      </c>
      <c r="C352" s="45">
        <v>43817</v>
      </c>
      <c r="D352" s="31" t="s">
        <v>97</v>
      </c>
      <c r="E352" s="56">
        <v>95.16</v>
      </c>
    </row>
    <row r="353" spans="1:5" x14ac:dyDescent="0.3">
      <c r="A353" s="31" t="s">
        <v>28</v>
      </c>
      <c r="B353" s="39">
        <v>352</v>
      </c>
      <c r="C353" s="45">
        <v>43818</v>
      </c>
      <c r="D353" s="31" t="s">
        <v>100</v>
      </c>
      <c r="E353" s="56">
        <v>50.34</v>
      </c>
    </row>
    <row r="354" spans="1:5" x14ac:dyDescent="0.3">
      <c r="A354" s="31" t="s">
        <v>116</v>
      </c>
      <c r="B354" s="39">
        <v>353</v>
      </c>
      <c r="C354" s="45">
        <v>43819</v>
      </c>
      <c r="D354" s="31" t="s">
        <v>97</v>
      </c>
      <c r="E354" s="56">
        <v>514.15</v>
      </c>
    </row>
    <row r="355" spans="1:5" x14ac:dyDescent="0.3">
      <c r="A355" s="31" t="s">
        <v>30</v>
      </c>
      <c r="B355" s="39">
        <v>354</v>
      </c>
      <c r="C355" s="45">
        <v>43820</v>
      </c>
      <c r="D355" s="31" t="s">
        <v>97</v>
      </c>
      <c r="E355" s="56">
        <v>411.28</v>
      </c>
    </row>
    <row r="356" spans="1:5" x14ac:dyDescent="0.3">
      <c r="A356" s="31" t="s">
        <v>31</v>
      </c>
      <c r="B356" s="39">
        <v>355</v>
      </c>
      <c r="C356" s="45">
        <v>43821</v>
      </c>
      <c r="D356" s="31" t="s">
        <v>97</v>
      </c>
      <c r="E356" s="56">
        <v>595.65</v>
      </c>
    </row>
    <row r="357" spans="1:5" x14ac:dyDescent="0.3">
      <c r="A357" s="31" t="s">
        <v>113</v>
      </c>
      <c r="B357" s="39">
        <v>356</v>
      </c>
      <c r="C357" s="45">
        <v>43822</v>
      </c>
      <c r="D357" s="31" t="s">
        <v>100</v>
      </c>
      <c r="E357" s="56">
        <v>246.48</v>
      </c>
    </row>
    <row r="358" spans="1:5" x14ac:dyDescent="0.3">
      <c r="A358" s="31" t="s">
        <v>23</v>
      </c>
      <c r="B358" s="39">
        <v>357</v>
      </c>
      <c r="C358" s="45">
        <v>43823</v>
      </c>
      <c r="D358" s="31" t="s">
        <v>101</v>
      </c>
      <c r="E358" s="56">
        <v>201.91</v>
      </c>
    </row>
    <row r="359" spans="1:5" x14ac:dyDescent="0.3">
      <c r="A359" s="31" t="s">
        <v>110</v>
      </c>
      <c r="B359" s="39">
        <v>358</v>
      </c>
      <c r="C359" s="45">
        <v>43824</v>
      </c>
      <c r="D359" s="31" t="s">
        <v>100</v>
      </c>
      <c r="E359" s="56">
        <v>193.88</v>
      </c>
    </row>
    <row r="360" spans="1:5" x14ac:dyDescent="0.3">
      <c r="A360" s="31" t="s">
        <v>33</v>
      </c>
      <c r="B360" s="39">
        <v>359</v>
      </c>
      <c r="C360" s="45">
        <v>43825</v>
      </c>
      <c r="D360" s="31" t="s">
        <v>104</v>
      </c>
      <c r="E360" s="56">
        <v>829.9</v>
      </c>
    </row>
    <row r="361" spans="1:5" x14ac:dyDescent="0.3">
      <c r="A361" s="31" t="s">
        <v>26</v>
      </c>
      <c r="B361" s="39">
        <v>360</v>
      </c>
      <c r="C361" s="45">
        <v>43826</v>
      </c>
      <c r="D361" s="31" t="s">
        <v>104</v>
      </c>
      <c r="E361" s="56">
        <v>710.9</v>
      </c>
    </row>
    <row r="362" spans="1:5" x14ac:dyDescent="0.3">
      <c r="A362" s="31" t="s">
        <v>117</v>
      </c>
      <c r="B362" s="39">
        <v>361</v>
      </c>
      <c r="C362" s="45">
        <v>43827</v>
      </c>
      <c r="D362" s="31" t="s">
        <v>98</v>
      </c>
      <c r="E362" s="56">
        <v>681.16</v>
      </c>
    </row>
    <row r="363" spans="1:5" x14ac:dyDescent="0.3">
      <c r="A363" s="31" t="s">
        <v>116</v>
      </c>
      <c r="B363" s="39">
        <v>362</v>
      </c>
      <c r="C363" s="45">
        <v>43828</v>
      </c>
      <c r="D363" s="31" t="s">
        <v>101</v>
      </c>
      <c r="E363" s="56">
        <v>487.34</v>
      </c>
    </row>
    <row r="364" spans="1:5" x14ac:dyDescent="0.3">
      <c r="A364" s="31" t="s">
        <v>31</v>
      </c>
      <c r="B364" s="39">
        <v>363</v>
      </c>
      <c r="C364" s="45">
        <v>43829</v>
      </c>
      <c r="D364" s="31" t="s">
        <v>100</v>
      </c>
      <c r="E364" s="56">
        <v>317.98</v>
      </c>
    </row>
    <row r="365" spans="1:5" x14ac:dyDescent="0.3">
      <c r="A365" s="31" t="s">
        <v>33</v>
      </c>
      <c r="B365" s="39">
        <v>364</v>
      </c>
      <c r="C365" s="45">
        <v>43830</v>
      </c>
      <c r="D365" s="31" t="s">
        <v>104</v>
      </c>
      <c r="E365" s="56">
        <v>205.73</v>
      </c>
    </row>
    <row r="366" spans="1:5" x14ac:dyDescent="0.3">
      <c r="A366" s="31" t="s">
        <v>106</v>
      </c>
      <c r="B366" s="39">
        <v>365</v>
      </c>
      <c r="C366" s="45">
        <v>43831</v>
      </c>
      <c r="D366" s="31" t="s">
        <v>104</v>
      </c>
      <c r="E366" s="56">
        <v>138.34</v>
      </c>
    </row>
    <row r="367" spans="1:5" x14ac:dyDescent="0.3">
      <c r="A367" s="31" t="s">
        <v>103</v>
      </c>
      <c r="B367" s="39">
        <v>366</v>
      </c>
      <c r="C367" s="45">
        <v>43832</v>
      </c>
      <c r="D367" s="31" t="s">
        <v>101</v>
      </c>
      <c r="E367" s="56">
        <v>328.63</v>
      </c>
    </row>
    <row r="368" spans="1:5" x14ac:dyDescent="0.3">
      <c r="A368" s="31" t="s">
        <v>27</v>
      </c>
      <c r="B368" s="39">
        <v>367</v>
      </c>
      <c r="C368" s="45">
        <v>43833</v>
      </c>
      <c r="D368" s="31" t="s">
        <v>100</v>
      </c>
      <c r="E368" s="56">
        <v>828.12</v>
      </c>
    </row>
    <row r="369" spans="1:5" x14ac:dyDescent="0.3">
      <c r="A369" s="31" t="s">
        <v>116</v>
      </c>
      <c r="B369" s="39">
        <v>368</v>
      </c>
      <c r="C369" s="45">
        <v>43834</v>
      </c>
      <c r="D369" s="31" t="s">
        <v>102</v>
      </c>
      <c r="E369" s="56">
        <v>148.28</v>
      </c>
    </row>
    <row r="370" spans="1:5" x14ac:dyDescent="0.3">
      <c r="A370" s="31" t="s">
        <v>109</v>
      </c>
      <c r="B370" s="39">
        <v>369</v>
      </c>
      <c r="C370" s="45">
        <v>43835</v>
      </c>
      <c r="D370" s="31" t="s">
        <v>100</v>
      </c>
      <c r="E370" s="56">
        <v>578.70000000000005</v>
      </c>
    </row>
    <row r="371" spans="1:5" x14ac:dyDescent="0.3">
      <c r="A371" s="31" t="s">
        <v>108</v>
      </c>
      <c r="B371" s="39">
        <v>370</v>
      </c>
      <c r="C371" s="45">
        <v>43836</v>
      </c>
      <c r="D371" s="31" t="s">
        <v>101</v>
      </c>
      <c r="E371" s="56">
        <v>199.98</v>
      </c>
    </row>
    <row r="372" spans="1:5" x14ac:dyDescent="0.3">
      <c r="A372" s="31" t="s">
        <v>26</v>
      </c>
      <c r="B372" s="39">
        <v>371</v>
      </c>
      <c r="C372" s="45">
        <v>43837</v>
      </c>
      <c r="D372" s="31" t="s">
        <v>101</v>
      </c>
      <c r="E372" s="56">
        <v>553.12</v>
      </c>
    </row>
    <row r="373" spans="1:5" x14ac:dyDescent="0.3">
      <c r="A373" s="31" t="s">
        <v>110</v>
      </c>
      <c r="B373" s="39">
        <v>372</v>
      </c>
      <c r="C373" s="45">
        <v>43838</v>
      </c>
      <c r="D373" s="31" t="s">
        <v>101</v>
      </c>
      <c r="E373" s="56">
        <v>670.19</v>
      </c>
    </row>
    <row r="374" spans="1:5" x14ac:dyDescent="0.3">
      <c r="A374" s="31" t="s">
        <v>29</v>
      </c>
      <c r="B374" s="39">
        <v>373</v>
      </c>
      <c r="C374" s="45">
        <v>43839</v>
      </c>
      <c r="D374" s="31" t="s">
        <v>100</v>
      </c>
      <c r="E374" s="56">
        <v>930.85</v>
      </c>
    </row>
    <row r="375" spans="1:5" x14ac:dyDescent="0.3">
      <c r="A375" s="31" t="s">
        <v>34</v>
      </c>
      <c r="B375" s="39">
        <v>374</v>
      </c>
      <c r="C375" s="45">
        <v>43840</v>
      </c>
      <c r="D375" s="31" t="s">
        <v>101</v>
      </c>
      <c r="E375" s="56">
        <v>281.92</v>
      </c>
    </row>
    <row r="376" spans="1:5" x14ac:dyDescent="0.3">
      <c r="A376" s="31" t="s">
        <v>105</v>
      </c>
      <c r="B376" s="39">
        <v>375</v>
      </c>
      <c r="C376" s="45">
        <v>43841</v>
      </c>
      <c r="D376" s="31" t="s">
        <v>104</v>
      </c>
      <c r="E376" s="56">
        <v>480.14</v>
      </c>
    </row>
    <row r="377" spans="1:5" x14ac:dyDescent="0.3">
      <c r="A377" s="31" t="s">
        <v>99</v>
      </c>
      <c r="B377" s="39">
        <v>376</v>
      </c>
      <c r="C377" s="45">
        <v>43842</v>
      </c>
      <c r="D377" s="31" t="s">
        <v>100</v>
      </c>
      <c r="E377" s="56">
        <v>10.83</v>
      </c>
    </row>
    <row r="378" spans="1:5" x14ac:dyDescent="0.3">
      <c r="A378" s="31" t="s">
        <v>21</v>
      </c>
      <c r="B378" s="39">
        <v>377</v>
      </c>
      <c r="C378" s="45">
        <v>43843</v>
      </c>
      <c r="D378" s="31" t="s">
        <v>97</v>
      </c>
      <c r="E378" s="56">
        <v>67.95</v>
      </c>
    </row>
    <row r="379" spans="1:5" x14ac:dyDescent="0.3">
      <c r="A379" s="31" t="s">
        <v>32</v>
      </c>
      <c r="B379" s="39">
        <v>378</v>
      </c>
      <c r="C379" s="45">
        <v>43844</v>
      </c>
      <c r="D379" s="31" t="s">
        <v>98</v>
      </c>
      <c r="E379" s="56">
        <v>781.95</v>
      </c>
    </row>
    <row r="380" spans="1:5" x14ac:dyDescent="0.3">
      <c r="A380" s="31" t="s">
        <v>22</v>
      </c>
      <c r="B380" s="39">
        <v>379</v>
      </c>
      <c r="C380" s="45">
        <v>43845</v>
      </c>
      <c r="D380" s="31" t="s">
        <v>98</v>
      </c>
      <c r="E380" s="56">
        <v>136.02000000000001</v>
      </c>
    </row>
    <row r="381" spans="1:5" x14ac:dyDescent="0.3">
      <c r="A381" s="31" t="s">
        <v>29</v>
      </c>
      <c r="B381" s="39">
        <v>380</v>
      </c>
      <c r="C381" s="45">
        <v>43846</v>
      </c>
      <c r="D381" s="31" t="s">
        <v>97</v>
      </c>
      <c r="E381" s="56">
        <v>18.37</v>
      </c>
    </row>
    <row r="382" spans="1:5" x14ac:dyDescent="0.3">
      <c r="A382" s="31" t="s">
        <v>107</v>
      </c>
      <c r="B382" s="39">
        <v>381</v>
      </c>
      <c r="C382" s="45">
        <v>43847</v>
      </c>
      <c r="D382" s="31" t="s">
        <v>101</v>
      </c>
      <c r="E382" s="56">
        <v>498.48</v>
      </c>
    </row>
    <row r="383" spans="1:5" x14ac:dyDescent="0.3">
      <c r="A383" s="31" t="s">
        <v>28</v>
      </c>
      <c r="B383" s="39">
        <v>382</v>
      </c>
      <c r="C383" s="45">
        <v>43848</v>
      </c>
      <c r="D383" s="31" t="s">
        <v>101</v>
      </c>
      <c r="E383" s="56">
        <v>247.56</v>
      </c>
    </row>
    <row r="384" spans="1:5" x14ac:dyDescent="0.3">
      <c r="A384" s="31" t="s">
        <v>99</v>
      </c>
      <c r="B384" s="39">
        <v>383</v>
      </c>
      <c r="C384" s="45">
        <v>43849</v>
      </c>
      <c r="D384" s="31" t="s">
        <v>97</v>
      </c>
      <c r="E384" s="56">
        <v>823.39</v>
      </c>
    </row>
    <row r="385" spans="1:5" x14ac:dyDescent="0.3">
      <c r="A385" s="31" t="s">
        <v>32</v>
      </c>
      <c r="B385" s="39">
        <v>384</v>
      </c>
      <c r="C385" s="45">
        <v>43850</v>
      </c>
      <c r="D385" s="31" t="s">
        <v>98</v>
      </c>
      <c r="E385" s="56">
        <v>106.56</v>
      </c>
    </row>
    <row r="386" spans="1:5" x14ac:dyDescent="0.3">
      <c r="A386" s="31" t="s">
        <v>21</v>
      </c>
      <c r="B386" s="39">
        <v>385</v>
      </c>
      <c r="C386" s="45">
        <v>43851</v>
      </c>
      <c r="D386" s="31" t="s">
        <v>101</v>
      </c>
      <c r="E386" s="56">
        <v>975.61</v>
      </c>
    </row>
    <row r="387" spans="1:5" x14ac:dyDescent="0.3">
      <c r="A387" s="31" t="s">
        <v>24</v>
      </c>
      <c r="B387" s="39">
        <v>386</v>
      </c>
      <c r="C387" s="45">
        <v>43852</v>
      </c>
      <c r="D387" s="31" t="s">
        <v>101</v>
      </c>
      <c r="E387" s="56">
        <v>741.64</v>
      </c>
    </row>
    <row r="388" spans="1:5" x14ac:dyDescent="0.3">
      <c r="A388" s="31" t="s">
        <v>99</v>
      </c>
      <c r="B388" s="39">
        <v>387</v>
      </c>
      <c r="C388" s="45">
        <v>43853</v>
      </c>
      <c r="D388" s="31" t="s">
        <v>98</v>
      </c>
      <c r="E388" s="56">
        <v>634.58000000000004</v>
      </c>
    </row>
    <row r="389" spans="1:5" x14ac:dyDescent="0.3">
      <c r="A389" s="31" t="s">
        <v>109</v>
      </c>
      <c r="B389" s="39">
        <v>388</v>
      </c>
      <c r="C389" s="45">
        <v>43854</v>
      </c>
      <c r="D389" s="31" t="s">
        <v>101</v>
      </c>
      <c r="E389" s="56">
        <v>90.72</v>
      </c>
    </row>
    <row r="390" spans="1:5" x14ac:dyDescent="0.3">
      <c r="A390" s="31" t="s">
        <v>111</v>
      </c>
      <c r="B390" s="39">
        <v>389</v>
      </c>
      <c r="C390" s="45">
        <v>43855</v>
      </c>
      <c r="D390" s="31" t="s">
        <v>102</v>
      </c>
      <c r="E390" s="56">
        <v>572.84</v>
      </c>
    </row>
    <row r="391" spans="1:5" x14ac:dyDescent="0.3">
      <c r="A391" s="31" t="s">
        <v>32</v>
      </c>
      <c r="B391" s="39">
        <v>390</v>
      </c>
      <c r="C391" s="45">
        <v>43856</v>
      </c>
      <c r="D391" s="31" t="s">
        <v>100</v>
      </c>
      <c r="E391" s="56">
        <v>587.35</v>
      </c>
    </row>
    <row r="392" spans="1:5" x14ac:dyDescent="0.3">
      <c r="A392" s="31" t="s">
        <v>24</v>
      </c>
      <c r="B392" s="39">
        <v>391</v>
      </c>
      <c r="C392" s="45">
        <v>43857</v>
      </c>
      <c r="D392" s="31" t="s">
        <v>101</v>
      </c>
      <c r="E392" s="56">
        <v>625.08000000000004</v>
      </c>
    </row>
    <row r="393" spans="1:5" x14ac:dyDescent="0.3">
      <c r="A393" s="31" t="s">
        <v>36</v>
      </c>
      <c r="B393" s="39">
        <v>392</v>
      </c>
      <c r="C393" s="45">
        <v>43858</v>
      </c>
      <c r="D393" s="31" t="s">
        <v>102</v>
      </c>
      <c r="E393" s="56">
        <v>75.77</v>
      </c>
    </row>
    <row r="394" spans="1:5" x14ac:dyDescent="0.3">
      <c r="A394" s="31" t="s">
        <v>115</v>
      </c>
      <c r="B394" s="39">
        <v>393</v>
      </c>
      <c r="C394" s="45">
        <v>43859</v>
      </c>
      <c r="D394" s="31" t="s">
        <v>101</v>
      </c>
      <c r="E394" s="56">
        <v>788.74</v>
      </c>
    </row>
    <row r="395" spans="1:5" x14ac:dyDescent="0.3">
      <c r="A395" s="31" t="s">
        <v>32</v>
      </c>
      <c r="B395" s="39">
        <v>394</v>
      </c>
      <c r="C395" s="45">
        <v>43860</v>
      </c>
      <c r="D395" s="31" t="s">
        <v>98</v>
      </c>
      <c r="E395" s="56">
        <v>722.88</v>
      </c>
    </row>
    <row r="396" spans="1:5" x14ac:dyDescent="0.3">
      <c r="A396" s="31" t="s">
        <v>117</v>
      </c>
      <c r="B396" s="39">
        <v>395</v>
      </c>
      <c r="C396" s="45">
        <v>43861</v>
      </c>
      <c r="D396" s="31" t="s">
        <v>101</v>
      </c>
      <c r="E396" s="56">
        <v>672.3</v>
      </c>
    </row>
    <row r="397" spans="1:5" x14ac:dyDescent="0.3">
      <c r="A397" s="31" t="s">
        <v>32</v>
      </c>
      <c r="B397" s="39">
        <v>396</v>
      </c>
      <c r="C397" s="45">
        <v>43862</v>
      </c>
      <c r="D397" s="31" t="s">
        <v>101</v>
      </c>
      <c r="E397" s="56">
        <v>29.76</v>
      </c>
    </row>
    <row r="398" spans="1:5" x14ac:dyDescent="0.3">
      <c r="A398" s="31" t="s">
        <v>32</v>
      </c>
      <c r="B398" s="39">
        <v>397</v>
      </c>
      <c r="C398" s="45">
        <v>43863</v>
      </c>
      <c r="D398" s="31" t="s">
        <v>98</v>
      </c>
      <c r="E398" s="56">
        <v>691.24</v>
      </c>
    </row>
    <row r="399" spans="1:5" x14ac:dyDescent="0.3">
      <c r="A399" s="31" t="s">
        <v>110</v>
      </c>
      <c r="B399" s="39">
        <v>398</v>
      </c>
      <c r="C399" s="45">
        <v>43864</v>
      </c>
      <c r="D399" s="31" t="s">
        <v>100</v>
      </c>
      <c r="E399" s="56">
        <v>348.4</v>
      </c>
    </row>
    <row r="400" spans="1:5" x14ac:dyDescent="0.3">
      <c r="A400" s="31" t="s">
        <v>31</v>
      </c>
      <c r="B400" s="39">
        <v>399</v>
      </c>
      <c r="C400" s="45">
        <v>43865</v>
      </c>
      <c r="D400" s="31" t="s">
        <v>104</v>
      </c>
      <c r="E400" s="56">
        <v>454.73</v>
      </c>
    </row>
    <row r="401" spans="1:5" x14ac:dyDescent="0.3">
      <c r="A401" s="31" t="s">
        <v>108</v>
      </c>
      <c r="B401" s="39">
        <v>400</v>
      </c>
      <c r="C401" s="45">
        <v>43866</v>
      </c>
      <c r="D401" s="31" t="s">
        <v>104</v>
      </c>
      <c r="E401" s="56">
        <v>852.57</v>
      </c>
    </row>
    <row r="402" spans="1:5" x14ac:dyDescent="0.3">
      <c r="A402" s="31" t="s">
        <v>117</v>
      </c>
      <c r="B402" s="39">
        <v>401</v>
      </c>
      <c r="C402" s="45">
        <v>43867</v>
      </c>
      <c r="D402" s="31" t="s">
        <v>104</v>
      </c>
      <c r="E402" s="56">
        <v>671.59</v>
      </c>
    </row>
    <row r="403" spans="1:5" x14ac:dyDescent="0.3">
      <c r="A403" s="31" t="s">
        <v>112</v>
      </c>
      <c r="B403" s="39">
        <v>402</v>
      </c>
      <c r="C403" s="45">
        <v>43868</v>
      </c>
      <c r="D403" s="31" t="s">
        <v>97</v>
      </c>
      <c r="E403" s="56">
        <v>934.68</v>
      </c>
    </row>
    <row r="404" spans="1:5" x14ac:dyDescent="0.3">
      <c r="A404" s="31" t="s">
        <v>25</v>
      </c>
      <c r="B404" s="39">
        <v>403</v>
      </c>
      <c r="C404" s="45">
        <v>43869</v>
      </c>
      <c r="D404" s="31" t="s">
        <v>101</v>
      </c>
      <c r="E404" s="56">
        <v>80.92</v>
      </c>
    </row>
    <row r="405" spans="1:5" x14ac:dyDescent="0.3">
      <c r="A405" s="31" t="s">
        <v>109</v>
      </c>
      <c r="B405" s="39">
        <v>404</v>
      </c>
      <c r="C405" s="45">
        <v>43870</v>
      </c>
      <c r="D405" s="31" t="s">
        <v>102</v>
      </c>
      <c r="E405" s="56">
        <v>447.95</v>
      </c>
    </row>
    <row r="406" spans="1:5" x14ac:dyDescent="0.3">
      <c r="A406" s="31" t="s">
        <v>33</v>
      </c>
      <c r="B406" s="39">
        <v>405</v>
      </c>
      <c r="C406" s="45">
        <v>43871</v>
      </c>
      <c r="D406" s="31" t="s">
        <v>102</v>
      </c>
      <c r="E406" s="56">
        <v>661.16</v>
      </c>
    </row>
    <row r="407" spans="1:5" x14ac:dyDescent="0.3">
      <c r="A407" s="31" t="s">
        <v>33</v>
      </c>
      <c r="B407" s="39">
        <v>406</v>
      </c>
      <c r="C407" s="45">
        <v>43872</v>
      </c>
      <c r="D407" s="31" t="s">
        <v>98</v>
      </c>
      <c r="E407" s="56">
        <v>356.96</v>
      </c>
    </row>
    <row r="408" spans="1:5" x14ac:dyDescent="0.3">
      <c r="A408" s="31" t="s">
        <v>113</v>
      </c>
      <c r="B408" s="39">
        <v>407</v>
      </c>
      <c r="C408" s="45">
        <v>43873</v>
      </c>
      <c r="D408" s="31" t="s">
        <v>101</v>
      </c>
      <c r="E408" s="56">
        <v>263.97000000000003</v>
      </c>
    </row>
    <row r="409" spans="1:5" x14ac:dyDescent="0.3">
      <c r="A409" s="31" t="s">
        <v>22</v>
      </c>
      <c r="B409" s="39">
        <v>408</v>
      </c>
      <c r="C409" s="45">
        <v>43874</v>
      </c>
      <c r="D409" s="31" t="s">
        <v>97</v>
      </c>
      <c r="E409" s="56">
        <v>535.70000000000005</v>
      </c>
    </row>
    <row r="410" spans="1:5" x14ac:dyDescent="0.3">
      <c r="A410" s="31" t="s">
        <v>116</v>
      </c>
      <c r="B410" s="39">
        <v>409</v>
      </c>
      <c r="C410" s="45">
        <v>43875</v>
      </c>
      <c r="D410" s="31" t="s">
        <v>102</v>
      </c>
      <c r="E410" s="56">
        <v>162.05000000000001</v>
      </c>
    </row>
    <row r="411" spans="1:5" x14ac:dyDescent="0.3">
      <c r="A411" s="31" t="s">
        <v>108</v>
      </c>
      <c r="B411" s="39">
        <v>410</v>
      </c>
      <c r="C411" s="45">
        <v>43876</v>
      </c>
      <c r="D411" s="31" t="s">
        <v>98</v>
      </c>
      <c r="E411" s="56">
        <v>577.05999999999995</v>
      </c>
    </row>
    <row r="412" spans="1:5" x14ac:dyDescent="0.3">
      <c r="A412" s="31" t="s">
        <v>35</v>
      </c>
      <c r="B412" s="39">
        <v>411</v>
      </c>
      <c r="C412" s="45">
        <v>43877</v>
      </c>
      <c r="D412" s="31" t="s">
        <v>101</v>
      </c>
      <c r="E412" s="56">
        <v>451.98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3D9A5-B4D0-4D0D-A20F-8D6A2DD332BA}">
  <dimension ref="A1:OW279"/>
  <sheetViews>
    <sheetView workbookViewId="0"/>
  </sheetViews>
  <sheetFormatPr baseColWidth="10" defaultColWidth="9" defaultRowHeight="16.5" x14ac:dyDescent="0.3"/>
  <cols>
    <col min="1" max="1" width="36.125" style="32" bestFit="1" customWidth="1"/>
    <col min="2" max="2" width="15.75" style="34" bestFit="1" customWidth="1"/>
    <col min="3" max="3" width="15.25" style="30" bestFit="1" customWidth="1"/>
    <col min="4" max="40" width="6.875" style="32" bestFit="1" customWidth="1"/>
    <col min="41" max="412" width="7.875" style="32" bestFit="1" customWidth="1"/>
    <col min="413" max="413" width="12.375" style="32" bestFit="1" customWidth="1"/>
    <col min="414" max="16384" width="9" style="32"/>
  </cols>
  <sheetData>
    <row r="1" spans="1:413" s="30" customFormat="1" ht="49.5" x14ac:dyDescent="0.3">
      <c r="A1" s="52" t="s">
        <v>43</v>
      </c>
      <c r="B1" s="30" t="s">
        <v>118</v>
      </c>
      <c r="C1" s="30" t="s">
        <v>119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</row>
    <row r="2" spans="1:413" x14ac:dyDescent="0.3">
      <c r="A2" s="31" t="s">
        <v>21</v>
      </c>
      <c r="B2" s="51">
        <v>5861.67</v>
      </c>
      <c r="C2" s="53">
        <v>2.8669177847191332E-2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</row>
    <row r="3" spans="1:413" x14ac:dyDescent="0.3">
      <c r="A3" s="31" t="s">
        <v>22</v>
      </c>
      <c r="B3" s="51">
        <v>7445.7099999999991</v>
      </c>
      <c r="C3" s="53">
        <v>3.6416649894758818E-2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</row>
    <row r="4" spans="1:413" x14ac:dyDescent="0.3">
      <c r="A4" s="31" t="s">
        <v>116</v>
      </c>
      <c r="B4" s="51">
        <v>6974.63</v>
      </c>
      <c r="C4" s="53">
        <v>3.4112617716172362E-2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</row>
    <row r="5" spans="1:413" x14ac:dyDescent="0.3">
      <c r="A5" s="31" t="s">
        <v>115</v>
      </c>
      <c r="B5" s="51">
        <v>4333.92</v>
      </c>
      <c r="C5" s="53">
        <v>2.1197017787678161E-2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</row>
    <row r="6" spans="1:413" x14ac:dyDescent="0.3">
      <c r="A6" s="31" t="s">
        <v>23</v>
      </c>
      <c r="B6" s="51">
        <v>7591.380000000001</v>
      </c>
      <c r="C6" s="53">
        <v>3.7129115648886983E-2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</row>
    <row r="7" spans="1:413" x14ac:dyDescent="0.3">
      <c r="A7" s="31" t="s">
        <v>117</v>
      </c>
      <c r="B7" s="51">
        <v>8049.09</v>
      </c>
      <c r="C7" s="53">
        <v>3.9367755727983539E-2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</row>
    <row r="8" spans="1:413" x14ac:dyDescent="0.3">
      <c r="A8" s="31" t="s">
        <v>24</v>
      </c>
      <c r="B8" s="51">
        <v>6844.13</v>
      </c>
      <c r="C8" s="53">
        <v>3.3474347784726466E-2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</row>
    <row r="9" spans="1:413" x14ac:dyDescent="0.3">
      <c r="A9" s="31" t="s">
        <v>25</v>
      </c>
      <c r="B9" s="51">
        <v>4405.0200000000013</v>
      </c>
      <c r="C9" s="53">
        <v>2.1544764853776276E-2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</row>
    <row r="10" spans="1:413" x14ac:dyDescent="0.3">
      <c r="A10" s="31" t="s">
        <v>26</v>
      </c>
      <c r="B10" s="51">
        <v>7630.86</v>
      </c>
      <c r="C10" s="53">
        <v>3.7322210644239344E-2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</row>
    <row r="11" spans="1:413" x14ac:dyDescent="0.3">
      <c r="A11" s="31" t="s">
        <v>105</v>
      </c>
      <c r="B11" s="51">
        <v>6232.5400000000009</v>
      </c>
      <c r="C11" s="53">
        <v>3.048308719182995E-2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</row>
    <row r="12" spans="1:413" x14ac:dyDescent="0.3">
      <c r="A12" s="31" t="s">
        <v>107</v>
      </c>
      <c r="B12" s="51">
        <v>7927.7100000000009</v>
      </c>
      <c r="C12" s="53">
        <v>3.8774091327378919E-2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</row>
    <row r="13" spans="1:413" x14ac:dyDescent="0.3">
      <c r="A13" s="31" t="s">
        <v>113</v>
      </c>
      <c r="B13" s="51">
        <v>3376.5699999999997</v>
      </c>
      <c r="C13" s="53">
        <v>1.6514659788676403E-2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</row>
    <row r="14" spans="1:413" x14ac:dyDescent="0.3">
      <c r="A14" s="31" t="s">
        <v>27</v>
      </c>
      <c r="B14" s="51">
        <v>7258.9199999999992</v>
      </c>
      <c r="C14" s="53">
        <v>3.5503067975258595E-2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</row>
    <row r="15" spans="1:413" x14ac:dyDescent="0.3">
      <c r="A15" s="31" t="s">
        <v>28</v>
      </c>
      <c r="B15" s="51">
        <v>6787.5899999999992</v>
      </c>
      <c r="C15" s="53">
        <v>3.3197813057339869E-2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</row>
    <row r="16" spans="1:413" x14ac:dyDescent="0.3">
      <c r="A16" s="31" t="s">
        <v>29</v>
      </c>
      <c r="B16" s="51">
        <v>9137.3200000000015</v>
      </c>
      <c r="C16" s="53">
        <v>4.469024222221625E-2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</row>
    <row r="17" spans="1:413" x14ac:dyDescent="0.3">
      <c r="A17" s="31" t="s">
        <v>106</v>
      </c>
      <c r="B17" s="51">
        <v>3880.8999999999996</v>
      </c>
      <c r="C17" s="53">
        <v>1.8981316298455016E-2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</row>
    <row r="18" spans="1:413" x14ac:dyDescent="0.3">
      <c r="A18" s="31" t="s">
        <v>99</v>
      </c>
      <c r="B18" s="51">
        <v>7583.6</v>
      </c>
      <c r="C18" s="53">
        <v>3.7091064000866675E-2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</row>
    <row r="19" spans="1:413" x14ac:dyDescent="0.3">
      <c r="A19" s="31" t="s">
        <v>114</v>
      </c>
      <c r="B19" s="51">
        <v>4453.43</v>
      </c>
      <c r="C19" s="53">
        <v>2.1781536098077391E-2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</row>
    <row r="20" spans="1:413" x14ac:dyDescent="0.3">
      <c r="A20" s="31" t="s">
        <v>110</v>
      </c>
      <c r="B20" s="51">
        <v>6851.51</v>
      </c>
      <c r="C20" s="53">
        <v>3.3510443049815132E-2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</row>
    <row r="21" spans="1:413" x14ac:dyDescent="0.3">
      <c r="A21" s="31" t="s">
        <v>108</v>
      </c>
      <c r="B21" s="51">
        <v>7351.4599999999991</v>
      </c>
      <c r="C21" s="53">
        <v>3.5955677166492339E-2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</row>
    <row r="22" spans="1:413" x14ac:dyDescent="0.3">
      <c r="A22" s="31" t="s">
        <v>112</v>
      </c>
      <c r="B22" s="51">
        <v>5541.41</v>
      </c>
      <c r="C22" s="53">
        <v>2.7102799852977821E-2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</row>
    <row r="23" spans="1:413" x14ac:dyDescent="0.3">
      <c r="A23" s="31" t="s">
        <v>30</v>
      </c>
      <c r="B23" s="51">
        <v>3809.9300000000003</v>
      </c>
      <c r="C23" s="53">
        <v>1.8634205056809693E-2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</row>
    <row r="24" spans="1:413" x14ac:dyDescent="0.3">
      <c r="A24" s="31" t="s">
        <v>31</v>
      </c>
      <c r="B24" s="51">
        <v>6679.91</v>
      </c>
      <c r="C24" s="53">
        <v>3.2671154772143746E-2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</row>
    <row r="25" spans="1:413" x14ac:dyDescent="0.3">
      <c r="A25" s="31" t="s">
        <v>32</v>
      </c>
      <c r="B25" s="51">
        <v>6234.6200000000008</v>
      </c>
      <c r="C25" s="53">
        <v>3.0493260383074452E-2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</row>
    <row r="26" spans="1:413" x14ac:dyDescent="0.3">
      <c r="A26" s="31" t="s">
        <v>33</v>
      </c>
      <c r="B26" s="51">
        <v>8639.89</v>
      </c>
      <c r="C26" s="53">
        <v>4.2257333318008329E-2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</row>
    <row r="27" spans="1:413" x14ac:dyDescent="0.3">
      <c r="A27" s="31" t="s">
        <v>34</v>
      </c>
      <c r="B27" s="51">
        <v>5153.2900000000009</v>
      </c>
      <c r="C27" s="53">
        <v>2.5204521494412453E-2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</row>
    <row r="28" spans="1:413" x14ac:dyDescent="0.3">
      <c r="A28" s="31" t="s">
        <v>35</v>
      </c>
      <c r="B28" s="51">
        <v>6601.0499999999993</v>
      </c>
      <c r="C28" s="53">
        <v>3.2285453877171917E-2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</row>
    <row r="29" spans="1:413" x14ac:dyDescent="0.3">
      <c r="A29" s="31" t="s">
        <v>111</v>
      </c>
      <c r="B29" s="51">
        <v>8753</v>
      </c>
      <c r="C29" s="53">
        <v>4.2810549501501399E-2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</row>
    <row r="30" spans="1:413" x14ac:dyDescent="0.3">
      <c r="A30" s="31" t="s">
        <v>36</v>
      </c>
      <c r="B30" s="51">
        <v>6921.4400000000005</v>
      </c>
      <c r="C30" s="53">
        <v>3.3852467695838211E-2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</row>
    <row r="31" spans="1:413" x14ac:dyDescent="0.3">
      <c r="A31" s="31" t="s">
        <v>103</v>
      </c>
      <c r="B31" s="51">
        <v>5975.65</v>
      </c>
      <c r="C31" s="53">
        <v>2.92266491635607E-2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</row>
    <row r="32" spans="1:413" x14ac:dyDescent="0.3">
      <c r="A32" s="31" t="s">
        <v>109</v>
      </c>
      <c r="B32" s="51">
        <v>10170.800000000001</v>
      </c>
      <c r="C32" s="53">
        <v>4.9744948802681418E-2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</row>
    <row r="33" spans="1:413" x14ac:dyDescent="0.3">
      <c r="A33" s="31" t="s">
        <v>120</v>
      </c>
      <c r="B33" s="51">
        <v>204458.95</v>
      </c>
      <c r="C33" s="53">
        <v>1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</row>
    <row r="34" spans="1:413" x14ac:dyDescent="0.3">
      <c r="A34"/>
      <c r="B34"/>
      <c r="C34" s="5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</row>
    <row r="35" spans="1:413" x14ac:dyDescent="0.3">
      <c r="B35" s="33"/>
    </row>
    <row r="36" spans="1:413" x14ac:dyDescent="0.3">
      <c r="B36" s="33"/>
    </row>
    <row r="37" spans="1:413" x14ac:dyDescent="0.3">
      <c r="B37" s="33"/>
    </row>
    <row r="38" spans="1:413" x14ac:dyDescent="0.3">
      <c r="B38" s="33"/>
    </row>
    <row r="39" spans="1:413" x14ac:dyDescent="0.3">
      <c r="B39" s="33"/>
    </row>
    <row r="40" spans="1:413" x14ac:dyDescent="0.3">
      <c r="B40" s="33"/>
    </row>
    <row r="41" spans="1:413" x14ac:dyDescent="0.3">
      <c r="B41" s="33"/>
    </row>
    <row r="42" spans="1:413" x14ac:dyDescent="0.3">
      <c r="B42" s="33"/>
    </row>
    <row r="43" spans="1:413" x14ac:dyDescent="0.3">
      <c r="B43" s="33"/>
    </row>
    <row r="44" spans="1:413" x14ac:dyDescent="0.3">
      <c r="B44" s="33"/>
    </row>
    <row r="45" spans="1:413" x14ac:dyDescent="0.3">
      <c r="B45" s="33"/>
    </row>
    <row r="46" spans="1:413" x14ac:dyDescent="0.3">
      <c r="B46" s="33"/>
    </row>
    <row r="47" spans="1:413" x14ac:dyDescent="0.3">
      <c r="B47" s="33"/>
    </row>
    <row r="48" spans="1:413" x14ac:dyDescent="0.3">
      <c r="B48" s="33"/>
    </row>
    <row r="49" spans="2:2" x14ac:dyDescent="0.3">
      <c r="B49" s="33"/>
    </row>
    <row r="50" spans="2:2" x14ac:dyDescent="0.3">
      <c r="B50" s="33"/>
    </row>
    <row r="51" spans="2:2" x14ac:dyDescent="0.3">
      <c r="B51" s="33"/>
    </row>
    <row r="52" spans="2:2" x14ac:dyDescent="0.3">
      <c r="B52" s="33"/>
    </row>
    <row r="53" spans="2:2" x14ac:dyDescent="0.3">
      <c r="B53" s="33"/>
    </row>
    <row r="54" spans="2:2" x14ac:dyDescent="0.3">
      <c r="B54" s="33"/>
    </row>
    <row r="55" spans="2:2" x14ac:dyDescent="0.3">
      <c r="B55" s="33"/>
    </row>
    <row r="56" spans="2:2" x14ac:dyDescent="0.3">
      <c r="B56" s="33"/>
    </row>
    <row r="57" spans="2:2" x14ac:dyDescent="0.3">
      <c r="B57" s="33"/>
    </row>
    <row r="58" spans="2:2" x14ac:dyDescent="0.3">
      <c r="B58" s="33"/>
    </row>
    <row r="59" spans="2:2" x14ac:dyDescent="0.3">
      <c r="B59" s="33"/>
    </row>
    <row r="60" spans="2:2" x14ac:dyDescent="0.3">
      <c r="B60" s="33"/>
    </row>
    <row r="61" spans="2:2" x14ac:dyDescent="0.3">
      <c r="B61" s="33"/>
    </row>
    <row r="62" spans="2:2" x14ac:dyDescent="0.3">
      <c r="B62" s="33"/>
    </row>
    <row r="63" spans="2:2" x14ac:dyDescent="0.3">
      <c r="B63" s="33"/>
    </row>
    <row r="64" spans="2:2" x14ac:dyDescent="0.3">
      <c r="B64" s="33"/>
    </row>
    <row r="65" spans="2:2" x14ac:dyDescent="0.3">
      <c r="B65" s="33"/>
    </row>
    <row r="66" spans="2:2" x14ac:dyDescent="0.3">
      <c r="B66" s="33"/>
    </row>
    <row r="67" spans="2:2" x14ac:dyDescent="0.3">
      <c r="B67" s="33"/>
    </row>
    <row r="68" spans="2:2" x14ac:dyDescent="0.3">
      <c r="B68" s="33"/>
    </row>
    <row r="69" spans="2:2" x14ac:dyDescent="0.3">
      <c r="B69" s="33"/>
    </row>
    <row r="70" spans="2:2" x14ac:dyDescent="0.3">
      <c r="B70" s="33"/>
    </row>
    <row r="71" spans="2:2" x14ac:dyDescent="0.3">
      <c r="B71" s="33"/>
    </row>
    <row r="72" spans="2:2" x14ac:dyDescent="0.3">
      <c r="B72" s="33"/>
    </row>
    <row r="73" spans="2:2" x14ac:dyDescent="0.3">
      <c r="B73" s="33"/>
    </row>
    <row r="74" spans="2:2" x14ac:dyDescent="0.3">
      <c r="B74" s="33"/>
    </row>
    <row r="75" spans="2:2" x14ac:dyDescent="0.3">
      <c r="B75" s="33"/>
    </row>
    <row r="76" spans="2:2" x14ac:dyDescent="0.3">
      <c r="B76" s="33"/>
    </row>
    <row r="77" spans="2:2" x14ac:dyDescent="0.3">
      <c r="B77" s="33"/>
    </row>
    <row r="78" spans="2:2" x14ac:dyDescent="0.3">
      <c r="B78" s="33"/>
    </row>
    <row r="79" spans="2:2" x14ac:dyDescent="0.3">
      <c r="B79" s="33"/>
    </row>
    <row r="80" spans="2:2" x14ac:dyDescent="0.3">
      <c r="B80" s="33"/>
    </row>
    <row r="81" spans="2:2" x14ac:dyDescent="0.3">
      <c r="B81" s="33"/>
    </row>
    <row r="82" spans="2:2" x14ac:dyDescent="0.3">
      <c r="B82" s="33"/>
    </row>
    <row r="83" spans="2:2" x14ac:dyDescent="0.3">
      <c r="B83" s="33"/>
    </row>
    <row r="84" spans="2:2" x14ac:dyDescent="0.3">
      <c r="B84" s="33"/>
    </row>
    <row r="85" spans="2:2" x14ac:dyDescent="0.3">
      <c r="B85" s="33"/>
    </row>
    <row r="86" spans="2:2" x14ac:dyDescent="0.3">
      <c r="B86" s="33"/>
    </row>
    <row r="87" spans="2:2" x14ac:dyDescent="0.3">
      <c r="B87" s="33"/>
    </row>
    <row r="88" spans="2:2" x14ac:dyDescent="0.3">
      <c r="B88" s="33"/>
    </row>
    <row r="89" spans="2:2" x14ac:dyDescent="0.3">
      <c r="B89" s="33"/>
    </row>
    <row r="90" spans="2:2" x14ac:dyDescent="0.3">
      <c r="B90" s="33"/>
    </row>
    <row r="91" spans="2:2" x14ac:dyDescent="0.3">
      <c r="B91" s="33"/>
    </row>
    <row r="92" spans="2:2" x14ac:dyDescent="0.3">
      <c r="B92" s="33"/>
    </row>
    <row r="93" spans="2:2" x14ac:dyDescent="0.3">
      <c r="B93" s="33"/>
    </row>
    <row r="94" spans="2:2" x14ac:dyDescent="0.3">
      <c r="B94" s="33"/>
    </row>
    <row r="95" spans="2:2" x14ac:dyDescent="0.3">
      <c r="B95" s="33"/>
    </row>
    <row r="96" spans="2:2" x14ac:dyDescent="0.3">
      <c r="B96" s="33"/>
    </row>
    <row r="97" spans="2:2" x14ac:dyDescent="0.3">
      <c r="B97" s="33"/>
    </row>
    <row r="98" spans="2:2" x14ac:dyDescent="0.3">
      <c r="B98" s="33"/>
    </row>
    <row r="99" spans="2:2" x14ac:dyDescent="0.3">
      <c r="B99" s="33"/>
    </row>
    <row r="100" spans="2:2" x14ac:dyDescent="0.3">
      <c r="B100" s="33"/>
    </row>
    <row r="101" spans="2:2" x14ac:dyDescent="0.3">
      <c r="B101" s="33"/>
    </row>
    <row r="102" spans="2:2" x14ac:dyDescent="0.3">
      <c r="B102" s="33"/>
    </row>
    <row r="103" spans="2:2" x14ac:dyDescent="0.3">
      <c r="B103" s="33"/>
    </row>
    <row r="104" spans="2:2" x14ac:dyDescent="0.3">
      <c r="B104" s="33"/>
    </row>
    <row r="105" spans="2:2" x14ac:dyDescent="0.3">
      <c r="B105" s="33"/>
    </row>
    <row r="106" spans="2:2" x14ac:dyDescent="0.3">
      <c r="B106" s="33"/>
    </row>
    <row r="107" spans="2:2" x14ac:dyDescent="0.3">
      <c r="B107" s="33"/>
    </row>
    <row r="108" spans="2:2" x14ac:dyDescent="0.3">
      <c r="B108" s="33"/>
    </row>
    <row r="109" spans="2:2" x14ac:dyDescent="0.3">
      <c r="B109" s="33"/>
    </row>
    <row r="110" spans="2:2" x14ac:dyDescent="0.3">
      <c r="B110" s="33"/>
    </row>
    <row r="111" spans="2:2" x14ac:dyDescent="0.3">
      <c r="B111" s="33"/>
    </row>
    <row r="112" spans="2:2" x14ac:dyDescent="0.3">
      <c r="B112" s="33"/>
    </row>
    <row r="113" spans="2:2" x14ac:dyDescent="0.3">
      <c r="B113" s="33"/>
    </row>
    <row r="114" spans="2:2" x14ac:dyDescent="0.3">
      <c r="B114" s="33"/>
    </row>
    <row r="115" spans="2:2" x14ac:dyDescent="0.3">
      <c r="B115" s="33"/>
    </row>
    <row r="116" spans="2:2" x14ac:dyDescent="0.3">
      <c r="B116" s="33"/>
    </row>
    <row r="117" spans="2:2" x14ac:dyDescent="0.3">
      <c r="B117" s="33"/>
    </row>
    <row r="118" spans="2:2" x14ac:dyDescent="0.3">
      <c r="B118" s="33"/>
    </row>
    <row r="119" spans="2:2" x14ac:dyDescent="0.3">
      <c r="B119" s="33"/>
    </row>
    <row r="120" spans="2:2" x14ac:dyDescent="0.3">
      <c r="B120" s="33"/>
    </row>
    <row r="121" spans="2:2" x14ac:dyDescent="0.3">
      <c r="B121" s="33"/>
    </row>
    <row r="122" spans="2:2" x14ac:dyDescent="0.3">
      <c r="B122" s="33"/>
    </row>
    <row r="123" spans="2:2" x14ac:dyDescent="0.3">
      <c r="B123" s="33"/>
    </row>
    <row r="124" spans="2:2" x14ac:dyDescent="0.3">
      <c r="B124" s="33"/>
    </row>
    <row r="125" spans="2:2" x14ac:dyDescent="0.3">
      <c r="B125" s="33"/>
    </row>
    <row r="126" spans="2:2" x14ac:dyDescent="0.3">
      <c r="B126" s="33"/>
    </row>
    <row r="127" spans="2:2" x14ac:dyDescent="0.3">
      <c r="B127" s="33"/>
    </row>
    <row r="128" spans="2:2" x14ac:dyDescent="0.3">
      <c r="B128" s="33"/>
    </row>
    <row r="129" spans="2:2" x14ac:dyDescent="0.3">
      <c r="B129" s="33"/>
    </row>
    <row r="130" spans="2:2" x14ac:dyDescent="0.3">
      <c r="B130" s="33"/>
    </row>
    <row r="131" spans="2:2" x14ac:dyDescent="0.3">
      <c r="B131" s="33"/>
    </row>
    <row r="132" spans="2:2" x14ac:dyDescent="0.3">
      <c r="B132" s="33"/>
    </row>
    <row r="133" spans="2:2" x14ac:dyDescent="0.3">
      <c r="B133" s="33"/>
    </row>
    <row r="134" spans="2:2" x14ac:dyDescent="0.3">
      <c r="B134" s="33"/>
    </row>
    <row r="135" spans="2:2" x14ac:dyDescent="0.3">
      <c r="B135" s="33"/>
    </row>
    <row r="136" spans="2:2" x14ac:dyDescent="0.3">
      <c r="B136" s="33"/>
    </row>
    <row r="137" spans="2:2" x14ac:dyDescent="0.3">
      <c r="B137" s="33"/>
    </row>
    <row r="138" spans="2:2" x14ac:dyDescent="0.3">
      <c r="B138" s="33"/>
    </row>
    <row r="139" spans="2:2" x14ac:dyDescent="0.3">
      <c r="B139" s="33"/>
    </row>
    <row r="140" spans="2:2" x14ac:dyDescent="0.3">
      <c r="B140" s="33"/>
    </row>
    <row r="141" spans="2:2" x14ac:dyDescent="0.3">
      <c r="B141" s="33"/>
    </row>
    <row r="142" spans="2:2" x14ac:dyDescent="0.3">
      <c r="B142" s="33"/>
    </row>
    <row r="143" spans="2:2" x14ac:dyDescent="0.3">
      <c r="B143" s="33"/>
    </row>
    <row r="144" spans="2:2" x14ac:dyDescent="0.3">
      <c r="B144" s="33"/>
    </row>
    <row r="145" spans="2:2" x14ac:dyDescent="0.3">
      <c r="B145" s="33"/>
    </row>
    <row r="146" spans="2:2" x14ac:dyDescent="0.3">
      <c r="B146" s="33"/>
    </row>
    <row r="147" spans="2:2" x14ac:dyDescent="0.3">
      <c r="B147" s="33"/>
    </row>
    <row r="148" spans="2:2" x14ac:dyDescent="0.3">
      <c r="B148" s="33"/>
    </row>
    <row r="149" spans="2:2" x14ac:dyDescent="0.3">
      <c r="B149" s="33"/>
    </row>
    <row r="150" spans="2:2" x14ac:dyDescent="0.3">
      <c r="B150" s="33"/>
    </row>
    <row r="151" spans="2:2" x14ac:dyDescent="0.3">
      <c r="B151" s="33"/>
    </row>
    <row r="152" spans="2:2" x14ac:dyDescent="0.3">
      <c r="B152" s="33"/>
    </row>
    <row r="153" spans="2:2" x14ac:dyDescent="0.3">
      <c r="B153" s="33"/>
    </row>
    <row r="154" spans="2:2" x14ac:dyDescent="0.3">
      <c r="B154" s="33"/>
    </row>
    <row r="155" spans="2:2" x14ac:dyDescent="0.3">
      <c r="B155" s="33"/>
    </row>
    <row r="156" spans="2:2" x14ac:dyDescent="0.3">
      <c r="B156" s="33"/>
    </row>
    <row r="157" spans="2:2" x14ac:dyDescent="0.3">
      <c r="B157" s="33"/>
    </row>
    <row r="158" spans="2:2" x14ac:dyDescent="0.3">
      <c r="B158" s="33"/>
    </row>
    <row r="159" spans="2:2" x14ac:dyDescent="0.3">
      <c r="B159" s="33"/>
    </row>
    <row r="160" spans="2:2" x14ac:dyDescent="0.3">
      <c r="B160" s="33"/>
    </row>
    <row r="161" spans="2:2" x14ac:dyDescent="0.3">
      <c r="B161" s="33"/>
    </row>
    <row r="162" spans="2:2" x14ac:dyDescent="0.3">
      <c r="B162" s="33"/>
    </row>
    <row r="163" spans="2:2" x14ac:dyDescent="0.3">
      <c r="B163" s="33"/>
    </row>
    <row r="164" spans="2:2" x14ac:dyDescent="0.3">
      <c r="B164" s="33"/>
    </row>
    <row r="165" spans="2:2" x14ac:dyDescent="0.3">
      <c r="B165" s="33"/>
    </row>
    <row r="166" spans="2:2" x14ac:dyDescent="0.3">
      <c r="B166" s="33"/>
    </row>
    <row r="167" spans="2:2" x14ac:dyDescent="0.3">
      <c r="B167" s="33"/>
    </row>
    <row r="168" spans="2:2" x14ac:dyDescent="0.3">
      <c r="B168" s="33"/>
    </row>
    <row r="169" spans="2:2" x14ac:dyDescent="0.3">
      <c r="B169" s="33"/>
    </row>
    <row r="170" spans="2:2" x14ac:dyDescent="0.3">
      <c r="B170" s="33"/>
    </row>
    <row r="171" spans="2:2" x14ac:dyDescent="0.3">
      <c r="B171" s="33"/>
    </row>
    <row r="172" spans="2:2" x14ac:dyDescent="0.3">
      <c r="B172" s="33"/>
    </row>
    <row r="173" spans="2:2" x14ac:dyDescent="0.3">
      <c r="B173" s="33"/>
    </row>
    <row r="174" spans="2:2" x14ac:dyDescent="0.3">
      <c r="B174" s="33"/>
    </row>
    <row r="175" spans="2:2" x14ac:dyDescent="0.3">
      <c r="B175" s="33"/>
    </row>
    <row r="176" spans="2:2" x14ac:dyDescent="0.3">
      <c r="B176" s="33"/>
    </row>
    <row r="177" spans="2:2" x14ac:dyDescent="0.3">
      <c r="B177" s="33"/>
    </row>
    <row r="178" spans="2:2" x14ac:dyDescent="0.3">
      <c r="B178" s="33"/>
    </row>
    <row r="179" spans="2:2" x14ac:dyDescent="0.3">
      <c r="B179" s="33"/>
    </row>
    <row r="180" spans="2:2" x14ac:dyDescent="0.3">
      <c r="B180" s="33"/>
    </row>
    <row r="181" spans="2:2" x14ac:dyDescent="0.3">
      <c r="B181" s="33"/>
    </row>
    <row r="182" spans="2:2" x14ac:dyDescent="0.3">
      <c r="B182" s="33"/>
    </row>
    <row r="183" spans="2:2" x14ac:dyDescent="0.3">
      <c r="B183" s="33"/>
    </row>
    <row r="184" spans="2:2" x14ac:dyDescent="0.3">
      <c r="B184" s="33"/>
    </row>
    <row r="185" spans="2:2" x14ac:dyDescent="0.3">
      <c r="B185" s="33"/>
    </row>
    <row r="186" spans="2:2" x14ac:dyDescent="0.3">
      <c r="B186" s="33"/>
    </row>
    <row r="187" spans="2:2" x14ac:dyDescent="0.3">
      <c r="B187" s="33"/>
    </row>
    <row r="188" spans="2:2" x14ac:dyDescent="0.3">
      <c r="B188" s="33"/>
    </row>
    <row r="189" spans="2:2" x14ac:dyDescent="0.3">
      <c r="B189" s="33"/>
    </row>
    <row r="190" spans="2:2" x14ac:dyDescent="0.3">
      <c r="B190" s="33"/>
    </row>
    <row r="191" spans="2:2" x14ac:dyDescent="0.3">
      <c r="B191" s="33"/>
    </row>
    <row r="192" spans="2:2" x14ac:dyDescent="0.3">
      <c r="B192" s="33"/>
    </row>
    <row r="193" spans="2:2" x14ac:dyDescent="0.3">
      <c r="B193" s="33"/>
    </row>
    <row r="194" spans="2:2" x14ac:dyDescent="0.3">
      <c r="B194" s="33"/>
    </row>
    <row r="195" spans="2:2" x14ac:dyDescent="0.3">
      <c r="B195" s="33"/>
    </row>
    <row r="196" spans="2:2" x14ac:dyDescent="0.3">
      <c r="B196" s="33"/>
    </row>
    <row r="197" spans="2:2" x14ac:dyDescent="0.3">
      <c r="B197" s="33"/>
    </row>
    <row r="198" spans="2:2" x14ac:dyDescent="0.3">
      <c r="B198" s="33"/>
    </row>
    <row r="199" spans="2:2" x14ac:dyDescent="0.3">
      <c r="B199" s="33"/>
    </row>
    <row r="200" spans="2:2" x14ac:dyDescent="0.3">
      <c r="B200" s="33"/>
    </row>
    <row r="201" spans="2:2" x14ac:dyDescent="0.3">
      <c r="B201" s="33"/>
    </row>
    <row r="202" spans="2:2" x14ac:dyDescent="0.3">
      <c r="B202" s="33"/>
    </row>
    <row r="203" spans="2:2" x14ac:dyDescent="0.3">
      <c r="B203" s="33"/>
    </row>
    <row r="204" spans="2:2" x14ac:dyDescent="0.3">
      <c r="B204" s="33"/>
    </row>
    <row r="205" spans="2:2" x14ac:dyDescent="0.3">
      <c r="B205" s="33"/>
    </row>
    <row r="206" spans="2:2" x14ac:dyDescent="0.3">
      <c r="B206" s="33"/>
    </row>
    <row r="207" spans="2:2" x14ac:dyDescent="0.3">
      <c r="B207" s="33"/>
    </row>
    <row r="208" spans="2:2" x14ac:dyDescent="0.3">
      <c r="B208" s="33"/>
    </row>
    <row r="209" spans="2:2" x14ac:dyDescent="0.3">
      <c r="B209" s="33"/>
    </row>
    <row r="210" spans="2:2" x14ac:dyDescent="0.3">
      <c r="B210" s="33"/>
    </row>
    <row r="211" spans="2:2" x14ac:dyDescent="0.3">
      <c r="B211" s="33"/>
    </row>
    <row r="212" spans="2:2" x14ac:dyDescent="0.3">
      <c r="B212" s="33"/>
    </row>
    <row r="213" spans="2:2" x14ac:dyDescent="0.3">
      <c r="B213" s="33"/>
    </row>
    <row r="214" spans="2:2" x14ac:dyDescent="0.3">
      <c r="B214" s="33"/>
    </row>
    <row r="215" spans="2:2" x14ac:dyDescent="0.3">
      <c r="B215" s="33"/>
    </row>
    <row r="216" spans="2:2" x14ac:dyDescent="0.3">
      <c r="B216" s="33"/>
    </row>
    <row r="217" spans="2:2" x14ac:dyDescent="0.3">
      <c r="B217" s="33"/>
    </row>
    <row r="218" spans="2:2" x14ac:dyDescent="0.3">
      <c r="B218" s="33"/>
    </row>
    <row r="219" spans="2:2" x14ac:dyDescent="0.3">
      <c r="B219" s="33"/>
    </row>
    <row r="220" spans="2:2" x14ac:dyDescent="0.3">
      <c r="B220" s="33"/>
    </row>
    <row r="221" spans="2:2" x14ac:dyDescent="0.3">
      <c r="B221" s="33"/>
    </row>
    <row r="222" spans="2:2" x14ac:dyDescent="0.3">
      <c r="B222" s="33"/>
    </row>
    <row r="223" spans="2:2" x14ac:dyDescent="0.3">
      <c r="B223" s="33"/>
    </row>
    <row r="224" spans="2:2" x14ac:dyDescent="0.3">
      <c r="B224" s="33"/>
    </row>
    <row r="225" spans="2:2" x14ac:dyDescent="0.3">
      <c r="B225" s="33"/>
    </row>
    <row r="226" spans="2:2" x14ac:dyDescent="0.3">
      <c r="B226" s="33"/>
    </row>
    <row r="227" spans="2:2" x14ac:dyDescent="0.3">
      <c r="B227" s="33"/>
    </row>
    <row r="228" spans="2:2" x14ac:dyDescent="0.3">
      <c r="B228" s="33"/>
    </row>
    <row r="229" spans="2:2" x14ac:dyDescent="0.3">
      <c r="B229" s="33"/>
    </row>
    <row r="230" spans="2:2" x14ac:dyDescent="0.3">
      <c r="B230" s="33"/>
    </row>
    <row r="231" spans="2:2" x14ac:dyDescent="0.3">
      <c r="B231" s="33"/>
    </row>
    <row r="232" spans="2:2" x14ac:dyDescent="0.3">
      <c r="B232" s="33"/>
    </row>
    <row r="233" spans="2:2" x14ac:dyDescent="0.3">
      <c r="B233" s="33"/>
    </row>
    <row r="234" spans="2:2" x14ac:dyDescent="0.3">
      <c r="B234" s="33"/>
    </row>
    <row r="235" spans="2:2" x14ac:dyDescent="0.3">
      <c r="B235" s="33"/>
    </row>
    <row r="236" spans="2:2" x14ac:dyDescent="0.3">
      <c r="B236" s="33"/>
    </row>
    <row r="237" spans="2:2" x14ac:dyDescent="0.3">
      <c r="B237" s="33"/>
    </row>
    <row r="238" spans="2:2" x14ac:dyDescent="0.3">
      <c r="B238" s="33"/>
    </row>
    <row r="239" spans="2:2" x14ac:dyDescent="0.3">
      <c r="B239" s="33"/>
    </row>
    <row r="240" spans="2:2" x14ac:dyDescent="0.3">
      <c r="B240" s="33"/>
    </row>
    <row r="241" spans="2:2" x14ac:dyDescent="0.3">
      <c r="B241" s="33"/>
    </row>
    <row r="242" spans="2:2" x14ac:dyDescent="0.3">
      <c r="B242" s="33"/>
    </row>
    <row r="243" spans="2:2" x14ac:dyDescent="0.3">
      <c r="B243" s="33"/>
    </row>
    <row r="244" spans="2:2" x14ac:dyDescent="0.3">
      <c r="B244" s="33"/>
    </row>
    <row r="245" spans="2:2" x14ac:dyDescent="0.3">
      <c r="B245" s="33"/>
    </row>
    <row r="246" spans="2:2" x14ac:dyDescent="0.3">
      <c r="B246" s="33"/>
    </row>
    <row r="247" spans="2:2" x14ac:dyDescent="0.3">
      <c r="B247" s="33"/>
    </row>
    <row r="248" spans="2:2" x14ac:dyDescent="0.3">
      <c r="B248" s="33"/>
    </row>
    <row r="249" spans="2:2" x14ac:dyDescent="0.3">
      <c r="B249" s="33"/>
    </row>
    <row r="250" spans="2:2" x14ac:dyDescent="0.3">
      <c r="B250" s="33"/>
    </row>
    <row r="251" spans="2:2" x14ac:dyDescent="0.3">
      <c r="B251" s="33"/>
    </row>
    <row r="252" spans="2:2" x14ac:dyDescent="0.3">
      <c r="B252" s="33"/>
    </row>
    <row r="253" spans="2:2" x14ac:dyDescent="0.3">
      <c r="B253" s="33"/>
    </row>
    <row r="254" spans="2:2" x14ac:dyDescent="0.3">
      <c r="B254" s="33"/>
    </row>
    <row r="255" spans="2:2" x14ac:dyDescent="0.3">
      <c r="B255" s="33"/>
    </row>
    <row r="256" spans="2:2" x14ac:dyDescent="0.3">
      <c r="B256" s="33"/>
    </row>
    <row r="257" spans="2:2" x14ac:dyDescent="0.3">
      <c r="B257" s="33"/>
    </row>
    <row r="258" spans="2:2" x14ac:dyDescent="0.3">
      <c r="B258" s="33"/>
    </row>
    <row r="259" spans="2:2" x14ac:dyDescent="0.3">
      <c r="B259" s="33"/>
    </row>
    <row r="260" spans="2:2" x14ac:dyDescent="0.3">
      <c r="B260" s="33"/>
    </row>
    <row r="261" spans="2:2" x14ac:dyDescent="0.3">
      <c r="B261" s="33"/>
    </row>
    <row r="262" spans="2:2" x14ac:dyDescent="0.3">
      <c r="B262" s="33"/>
    </row>
    <row r="263" spans="2:2" x14ac:dyDescent="0.3">
      <c r="B263" s="33"/>
    </row>
    <row r="264" spans="2:2" x14ac:dyDescent="0.3">
      <c r="B264" s="33"/>
    </row>
    <row r="265" spans="2:2" x14ac:dyDescent="0.3">
      <c r="B265" s="33"/>
    </row>
    <row r="266" spans="2:2" x14ac:dyDescent="0.3">
      <c r="B266" s="33"/>
    </row>
    <row r="267" spans="2:2" x14ac:dyDescent="0.3">
      <c r="B267" s="33"/>
    </row>
    <row r="268" spans="2:2" x14ac:dyDescent="0.3">
      <c r="B268" s="33"/>
    </row>
    <row r="269" spans="2:2" x14ac:dyDescent="0.3">
      <c r="B269" s="33"/>
    </row>
    <row r="270" spans="2:2" x14ac:dyDescent="0.3">
      <c r="B270" s="33"/>
    </row>
    <row r="271" spans="2:2" x14ac:dyDescent="0.3">
      <c r="B271" s="33"/>
    </row>
    <row r="272" spans="2:2" x14ac:dyDescent="0.3">
      <c r="B272" s="33"/>
    </row>
    <row r="273" spans="2:2" x14ac:dyDescent="0.3">
      <c r="B273" s="33"/>
    </row>
    <row r="274" spans="2:2" x14ac:dyDescent="0.3">
      <c r="B274" s="33"/>
    </row>
    <row r="275" spans="2:2" x14ac:dyDescent="0.3">
      <c r="B275" s="33"/>
    </row>
    <row r="276" spans="2:2" x14ac:dyDescent="0.3">
      <c r="B276" s="33"/>
    </row>
    <row r="277" spans="2:2" x14ac:dyDescent="0.3">
      <c r="B277" s="33"/>
    </row>
    <row r="278" spans="2:2" x14ac:dyDescent="0.3">
      <c r="B278" s="33"/>
    </row>
    <row r="279" spans="2:2" x14ac:dyDescent="0.3">
      <c r="B279" s="33"/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D7DB-FCF1-4735-9C06-D4AE0127D890}">
  <dimension ref="A1:B413"/>
  <sheetViews>
    <sheetView workbookViewId="0"/>
  </sheetViews>
  <sheetFormatPr baseColWidth="10" defaultColWidth="9" defaultRowHeight="16.5" x14ac:dyDescent="0.3"/>
  <cols>
    <col min="1" max="1" width="19.75" bestFit="1" customWidth="1"/>
    <col min="2" max="2" width="33.5" style="27" bestFit="1" customWidth="1"/>
  </cols>
  <sheetData>
    <row r="1" spans="1:2" x14ac:dyDescent="0.3">
      <c r="A1" s="6" t="s">
        <v>121</v>
      </c>
      <c r="B1" s="26" t="s">
        <v>122</v>
      </c>
    </row>
    <row r="2" spans="1:2" x14ac:dyDescent="0.3">
      <c r="A2" s="7" t="s">
        <v>123</v>
      </c>
      <c r="B2" s="55">
        <v>27104.200000000012</v>
      </c>
    </row>
    <row r="3" spans="1:2" x14ac:dyDescent="0.3">
      <c r="A3" s="7" t="s">
        <v>124</v>
      </c>
      <c r="B3" s="55">
        <v>22890.699999999997</v>
      </c>
    </row>
    <row r="4" spans="1:2" x14ac:dyDescent="0.3">
      <c r="A4" s="7" t="s">
        <v>125</v>
      </c>
      <c r="B4" s="55">
        <v>13872.01</v>
      </c>
    </row>
    <row r="5" spans="1:2" x14ac:dyDescent="0.3">
      <c r="A5" s="7" t="s">
        <v>126</v>
      </c>
      <c r="B5" s="55">
        <v>14477.070000000002</v>
      </c>
    </row>
    <row r="6" spans="1:2" x14ac:dyDescent="0.3">
      <c r="A6" s="7" t="s">
        <v>127</v>
      </c>
      <c r="B6" s="55">
        <v>16607.989999999998</v>
      </c>
    </row>
    <row r="7" spans="1:2" x14ac:dyDescent="0.3">
      <c r="A7" s="7" t="s">
        <v>128</v>
      </c>
      <c r="B7" s="55">
        <v>12126.260000000002</v>
      </c>
    </row>
    <row r="8" spans="1:2" x14ac:dyDescent="0.3">
      <c r="A8" s="7" t="s">
        <v>129</v>
      </c>
      <c r="B8" s="55">
        <v>15847.11</v>
      </c>
    </row>
    <row r="9" spans="1:2" x14ac:dyDescent="0.3">
      <c r="A9" s="7" t="s">
        <v>130</v>
      </c>
      <c r="B9" s="55">
        <v>17937.599999999995</v>
      </c>
    </row>
    <row r="10" spans="1:2" x14ac:dyDescent="0.3">
      <c r="A10" s="7" t="s">
        <v>131</v>
      </c>
      <c r="B10" s="55">
        <v>16784</v>
      </c>
    </row>
    <row r="11" spans="1:2" x14ac:dyDescent="0.3">
      <c r="A11" s="7" t="s">
        <v>132</v>
      </c>
      <c r="B11" s="55">
        <v>16487.760000000002</v>
      </c>
    </row>
    <row r="12" spans="1:2" x14ac:dyDescent="0.3">
      <c r="A12" s="7" t="s">
        <v>133</v>
      </c>
      <c r="B12" s="55">
        <v>16480.27</v>
      </c>
    </row>
    <row r="13" spans="1:2" x14ac:dyDescent="0.3">
      <c r="A13" s="7" t="s">
        <v>134</v>
      </c>
      <c r="B13" s="55">
        <v>13843.979999999998</v>
      </c>
    </row>
    <row r="14" spans="1:2" x14ac:dyDescent="0.3">
      <c r="A14" s="7" t="s">
        <v>120</v>
      </c>
      <c r="B14" s="55">
        <v>204458.95</v>
      </c>
    </row>
    <row r="15" spans="1:2" x14ac:dyDescent="0.3">
      <c r="B15"/>
    </row>
    <row r="16" spans="1:2" x14ac:dyDescent="0.3">
      <c r="B16"/>
    </row>
    <row r="17" spans="2:2" x14ac:dyDescent="0.3">
      <c r="B17"/>
    </row>
    <row r="18" spans="2:2" x14ac:dyDescent="0.3">
      <c r="B18"/>
    </row>
    <row r="19" spans="2:2" x14ac:dyDescent="0.3">
      <c r="B19"/>
    </row>
    <row r="20" spans="2:2" x14ac:dyDescent="0.3">
      <c r="B20"/>
    </row>
    <row r="21" spans="2:2" x14ac:dyDescent="0.3">
      <c r="B21"/>
    </row>
    <row r="22" spans="2:2" x14ac:dyDescent="0.3">
      <c r="B22"/>
    </row>
    <row r="23" spans="2:2" x14ac:dyDescent="0.3">
      <c r="B23"/>
    </row>
    <row r="24" spans="2:2" x14ac:dyDescent="0.3">
      <c r="B24"/>
    </row>
    <row r="25" spans="2:2" x14ac:dyDescent="0.3">
      <c r="B25"/>
    </row>
    <row r="26" spans="2:2" x14ac:dyDescent="0.3">
      <c r="B26"/>
    </row>
    <row r="27" spans="2:2" x14ac:dyDescent="0.3">
      <c r="B27"/>
    </row>
    <row r="28" spans="2:2" x14ac:dyDescent="0.3">
      <c r="B28"/>
    </row>
    <row r="29" spans="2:2" x14ac:dyDescent="0.3">
      <c r="B29"/>
    </row>
    <row r="30" spans="2:2" x14ac:dyDescent="0.3">
      <c r="B30"/>
    </row>
    <row r="31" spans="2:2" x14ac:dyDescent="0.3">
      <c r="B31"/>
    </row>
    <row r="32" spans="2:2" x14ac:dyDescent="0.3">
      <c r="B32"/>
    </row>
    <row r="33" spans="2:2" x14ac:dyDescent="0.3">
      <c r="B33"/>
    </row>
    <row r="34" spans="2:2" x14ac:dyDescent="0.3">
      <c r="B34"/>
    </row>
    <row r="35" spans="2:2" x14ac:dyDescent="0.3">
      <c r="B35"/>
    </row>
    <row r="36" spans="2:2" x14ac:dyDescent="0.3">
      <c r="B36"/>
    </row>
    <row r="37" spans="2:2" x14ac:dyDescent="0.3">
      <c r="B37"/>
    </row>
    <row r="38" spans="2:2" x14ac:dyDescent="0.3">
      <c r="B38"/>
    </row>
    <row r="39" spans="2:2" x14ac:dyDescent="0.3">
      <c r="B39"/>
    </row>
    <row r="40" spans="2:2" x14ac:dyDescent="0.3">
      <c r="B40"/>
    </row>
    <row r="41" spans="2:2" x14ac:dyDescent="0.3">
      <c r="B41"/>
    </row>
    <row r="42" spans="2:2" x14ac:dyDescent="0.3">
      <c r="B42"/>
    </row>
    <row r="43" spans="2:2" x14ac:dyDescent="0.3">
      <c r="B43"/>
    </row>
    <row r="44" spans="2:2" x14ac:dyDescent="0.3">
      <c r="B44"/>
    </row>
    <row r="45" spans="2:2" x14ac:dyDescent="0.3">
      <c r="B45"/>
    </row>
    <row r="46" spans="2:2" x14ac:dyDescent="0.3">
      <c r="B46"/>
    </row>
    <row r="47" spans="2:2" x14ac:dyDescent="0.3">
      <c r="B47"/>
    </row>
    <row r="48" spans="2:2" x14ac:dyDescent="0.3">
      <c r="B48"/>
    </row>
    <row r="49" spans="2:2" x14ac:dyDescent="0.3">
      <c r="B49"/>
    </row>
    <row r="50" spans="2:2" x14ac:dyDescent="0.3">
      <c r="B50"/>
    </row>
    <row r="51" spans="2:2" x14ac:dyDescent="0.3">
      <c r="B51"/>
    </row>
    <row r="52" spans="2:2" x14ac:dyDescent="0.3">
      <c r="B52"/>
    </row>
    <row r="53" spans="2:2" x14ac:dyDescent="0.3">
      <c r="B53"/>
    </row>
    <row r="54" spans="2:2" x14ac:dyDescent="0.3">
      <c r="B54"/>
    </row>
    <row r="55" spans="2:2" x14ac:dyDescent="0.3">
      <c r="B55"/>
    </row>
    <row r="56" spans="2:2" x14ac:dyDescent="0.3">
      <c r="B56"/>
    </row>
    <row r="57" spans="2:2" x14ac:dyDescent="0.3">
      <c r="B57"/>
    </row>
    <row r="58" spans="2:2" x14ac:dyDescent="0.3">
      <c r="B58"/>
    </row>
    <row r="59" spans="2:2" x14ac:dyDescent="0.3">
      <c r="B59"/>
    </row>
    <row r="60" spans="2:2" x14ac:dyDescent="0.3">
      <c r="B60"/>
    </row>
    <row r="61" spans="2:2" x14ac:dyDescent="0.3">
      <c r="B61"/>
    </row>
    <row r="62" spans="2:2" x14ac:dyDescent="0.3">
      <c r="B62"/>
    </row>
    <row r="63" spans="2:2" x14ac:dyDescent="0.3">
      <c r="B63"/>
    </row>
    <row r="64" spans="2:2" x14ac:dyDescent="0.3">
      <c r="B64"/>
    </row>
    <row r="65" spans="2:2" x14ac:dyDescent="0.3">
      <c r="B65"/>
    </row>
    <row r="66" spans="2:2" x14ac:dyDescent="0.3">
      <c r="B66"/>
    </row>
    <row r="67" spans="2:2" x14ac:dyDescent="0.3">
      <c r="B67"/>
    </row>
    <row r="68" spans="2:2" x14ac:dyDescent="0.3">
      <c r="B68"/>
    </row>
    <row r="69" spans="2:2" x14ac:dyDescent="0.3">
      <c r="B69"/>
    </row>
    <row r="70" spans="2:2" x14ac:dyDescent="0.3">
      <c r="B70"/>
    </row>
    <row r="71" spans="2:2" x14ac:dyDescent="0.3">
      <c r="B71"/>
    </row>
    <row r="72" spans="2:2" x14ac:dyDescent="0.3">
      <c r="B72"/>
    </row>
    <row r="73" spans="2:2" x14ac:dyDescent="0.3">
      <c r="B73"/>
    </row>
    <row r="74" spans="2:2" x14ac:dyDescent="0.3">
      <c r="B74"/>
    </row>
    <row r="75" spans="2:2" x14ac:dyDescent="0.3">
      <c r="B75"/>
    </row>
    <row r="76" spans="2:2" x14ac:dyDescent="0.3">
      <c r="B76"/>
    </row>
    <row r="77" spans="2:2" x14ac:dyDescent="0.3">
      <c r="B77"/>
    </row>
    <row r="78" spans="2:2" x14ac:dyDescent="0.3">
      <c r="B78"/>
    </row>
    <row r="79" spans="2:2" x14ac:dyDescent="0.3">
      <c r="B79"/>
    </row>
    <row r="80" spans="2:2" x14ac:dyDescent="0.3">
      <c r="B80"/>
    </row>
    <row r="81" spans="2:2" x14ac:dyDescent="0.3">
      <c r="B81"/>
    </row>
    <row r="82" spans="2:2" x14ac:dyDescent="0.3">
      <c r="B82"/>
    </row>
    <row r="83" spans="2:2" x14ac:dyDescent="0.3">
      <c r="B83"/>
    </row>
    <row r="84" spans="2:2" x14ac:dyDescent="0.3">
      <c r="B84"/>
    </row>
    <row r="85" spans="2:2" x14ac:dyDescent="0.3">
      <c r="B85"/>
    </row>
    <row r="86" spans="2:2" x14ac:dyDescent="0.3">
      <c r="B86"/>
    </row>
    <row r="87" spans="2:2" x14ac:dyDescent="0.3">
      <c r="B87"/>
    </row>
    <row r="88" spans="2:2" x14ac:dyDescent="0.3">
      <c r="B88"/>
    </row>
    <row r="89" spans="2:2" x14ac:dyDescent="0.3">
      <c r="B89"/>
    </row>
    <row r="90" spans="2:2" x14ac:dyDescent="0.3">
      <c r="B90"/>
    </row>
    <row r="91" spans="2:2" x14ac:dyDescent="0.3">
      <c r="B91"/>
    </row>
    <row r="92" spans="2:2" x14ac:dyDescent="0.3">
      <c r="B92"/>
    </row>
    <row r="93" spans="2:2" x14ac:dyDescent="0.3">
      <c r="B93"/>
    </row>
    <row r="94" spans="2:2" x14ac:dyDescent="0.3">
      <c r="B94"/>
    </row>
    <row r="95" spans="2:2" x14ac:dyDescent="0.3">
      <c r="B95"/>
    </row>
    <row r="96" spans="2:2" x14ac:dyDescent="0.3">
      <c r="B96"/>
    </row>
    <row r="97" spans="2:2" x14ac:dyDescent="0.3">
      <c r="B97"/>
    </row>
    <row r="98" spans="2:2" x14ac:dyDescent="0.3">
      <c r="B98"/>
    </row>
    <row r="99" spans="2:2" x14ac:dyDescent="0.3">
      <c r="B99"/>
    </row>
    <row r="100" spans="2:2" x14ac:dyDescent="0.3">
      <c r="B100"/>
    </row>
    <row r="101" spans="2:2" x14ac:dyDescent="0.3">
      <c r="B101"/>
    </row>
    <row r="102" spans="2:2" x14ac:dyDescent="0.3">
      <c r="B102"/>
    </row>
    <row r="103" spans="2:2" x14ac:dyDescent="0.3">
      <c r="B103"/>
    </row>
    <row r="104" spans="2:2" x14ac:dyDescent="0.3">
      <c r="B104"/>
    </row>
    <row r="105" spans="2:2" x14ac:dyDescent="0.3">
      <c r="B105"/>
    </row>
    <row r="106" spans="2:2" x14ac:dyDescent="0.3">
      <c r="B106"/>
    </row>
    <row r="107" spans="2:2" x14ac:dyDescent="0.3">
      <c r="B107"/>
    </row>
    <row r="108" spans="2:2" x14ac:dyDescent="0.3">
      <c r="B108"/>
    </row>
    <row r="109" spans="2:2" x14ac:dyDescent="0.3">
      <c r="B109"/>
    </row>
    <row r="110" spans="2:2" x14ac:dyDescent="0.3">
      <c r="B110"/>
    </row>
    <row r="111" spans="2:2" x14ac:dyDescent="0.3">
      <c r="B111"/>
    </row>
    <row r="112" spans="2:2" x14ac:dyDescent="0.3">
      <c r="B112"/>
    </row>
    <row r="113" spans="2:2" x14ac:dyDescent="0.3">
      <c r="B113"/>
    </row>
    <row r="114" spans="2:2" x14ac:dyDescent="0.3">
      <c r="B114"/>
    </row>
    <row r="115" spans="2:2" x14ac:dyDescent="0.3">
      <c r="B115"/>
    </row>
    <row r="116" spans="2:2" x14ac:dyDescent="0.3">
      <c r="B116"/>
    </row>
    <row r="117" spans="2:2" x14ac:dyDescent="0.3">
      <c r="B117"/>
    </row>
    <row r="118" spans="2:2" x14ac:dyDescent="0.3">
      <c r="B118"/>
    </row>
    <row r="119" spans="2:2" x14ac:dyDescent="0.3">
      <c r="B119"/>
    </row>
    <row r="120" spans="2:2" x14ac:dyDescent="0.3">
      <c r="B120"/>
    </row>
    <row r="121" spans="2:2" x14ac:dyDescent="0.3">
      <c r="B121"/>
    </row>
    <row r="122" spans="2:2" x14ac:dyDescent="0.3">
      <c r="B122"/>
    </row>
    <row r="123" spans="2:2" x14ac:dyDescent="0.3">
      <c r="B123"/>
    </row>
    <row r="124" spans="2:2" x14ac:dyDescent="0.3">
      <c r="B124"/>
    </row>
    <row r="125" spans="2:2" x14ac:dyDescent="0.3">
      <c r="B125"/>
    </row>
    <row r="126" spans="2:2" x14ac:dyDescent="0.3">
      <c r="B126"/>
    </row>
    <row r="127" spans="2:2" x14ac:dyDescent="0.3">
      <c r="B127"/>
    </row>
    <row r="128" spans="2:2" x14ac:dyDescent="0.3">
      <c r="B128"/>
    </row>
    <row r="129" spans="2:2" x14ac:dyDescent="0.3">
      <c r="B129"/>
    </row>
    <row r="130" spans="2:2" x14ac:dyDescent="0.3">
      <c r="B130"/>
    </row>
    <row r="131" spans="2:2" x14ac:dyDescent="0.3">
      <c r="B131"/>
    </row>
    <row r="132" spans="2:2" x14ac:dyDescent="0.3">
      <c r="B132"/>
    </row>
    <row r="133" spans="2:2" x14ac:dyDescent="0.3">
      <c r="B133"/>
    </row>
    <row r="134" spans="2:2" x14ac:dyDescent="0.3">
      <c r="B134"/>
    </row>
    <row r="135" spans="2:2" x14ac:dyDescent="0.3">
      <c r="B135"/>
    </row>
    <row r="136" spans="2:2" x14ac:dyDescent="0.3">
      <c r="B136"/>
    </row>
    <row r="137" spans="2:2" x14ac:dyDescent="0.3">
      <c r="B137"/>
    </row>
    <row r="138" spans="2:2" x14ac:dyDescent="0.3">
      <c r="B138"/>
    </row>
    <row r="139" spans="2:2" x14ac:dyDescent="0.3">
      <c r="B139"/>
    </row>
    <row r="140" spans="2:2" x14ac:dyDescent="0.3">
      <c r="B140"/>
    </row>
    <row r="141" spans="2:2" x14ac:dyDescent="0.3">
      <c r="B141"/>
    </row>
    <row r="142" spans="2:2" x14ac:dyDescent="0.3">
      <c r="B142"/>
    </row>
    <row r="143" spans="2:2" x14ac:dyDescent="0.3">
      <c r="B143"/>
    </row>
    <row r="144" spans="2:2" x14ac:dyDescent="0.3">
      <c r="B144"/>
    </row>
    <row r="145" spans="2:2" x14ac:dyDescent="0.3">
      <c r="B145"/>
    </row>
    <row r="146" spans="2:2" x14ac:dyDescent="0.3">
      <c r="B146"/>
    </row>
    <row r="147" spans="2:2" x14ac:dyDescent="0.3">
      <c r="B147"/>
    </row>
    <row r="148" spans="2:2" x14ac:dyDescent="0.3">
      <c r="B148"/>
    </row>
    <row r="149" spans="2:2" x14ac:dyDescent="0.3">
      <c r="B149"/>
    </row>
    <row r="150" spans="2:2" x14ac:dyDescent="0.3">
      <c r="B150"/>
    </row>
    <row r="151" spans="2:2" x14ac:dyDescent="0.3">
      <c r="B151"/>
    </row>
    <row r="152" spans="2:2" x14ac:dyDescent="0.3">
      <c r="B152"/>
    </row>
    <row r="153" spans="2:2" x14ac:dyDescent="0.3">
      <c r="B153"/>
    </row>
    <row r="154" spans="2:2" x14ac:dyDescent="0.3">
      <c r="B154"/>
    </row>
    <row r="155" spans="2:2" x14ac:dyDescent="0.3">
      <c r="B155"/>
    </row>
    <row r="156" spans="2:2" x14ac:dyDescent="0.3">
      <c r="B156"/>
    </row>
    <row r="157" spans="2:2" x14ac:dyDescent="0.3">
      <c r="B157"/>
    </row>
    <row r="158" spans="2:2" x14ac:dyDescent="0.3">
      <c r="B158"/>
    </row>
    <row r="159" spans="2:2" x14ac:dyDescent="0.3">
      <c r="B159"/>
    </row>
    <row r="160" spans="2:2" x14ac:dyDescent="0.3">
      <c r="B160"/>
    </row>
    <row r="161" spans="2:2" x14ac:dyDescent="0.3">
      <c r="B161"/>
    </row>
    <row r="162" spans="2:2" x14ac:dyDescent="0.3">
      <c r="B162"/>
    </row>
    <row r="163" spans="2:2" x14ac:dyDescent="0.3">
      <c r="B163"/>
    </row>
    <row r="164" spans="2:2" x14ac:dyDescent="0.3">
      <c r="B164"/>
    </row>
    <row r="165" spans="2:2" x14ac:dyDescent="0.3">
      <c r="B165"/>
    </row>
    <row r="166" spans="2:2" x14ac:dyDescent="0.3">
      <c r="B166"/>
    </row>
    <row r="167" spans="2:2" x14ac:dyDescent="0.3">
      <c r="B167"/>
    </row>
    <row r="168" spans="2:2" x14ac:dyDescent="0.3">
      <c r="B168"/>
    </row>
    <row r="169" spans="2:2" x14ac:dyDescent="0.3">
      <c r="B169"/>
    </row>
    <row r="170" spans="2:2" x14ac:dyDescent="0.3">
      <c r="B170"/>
    </row>
    <row r="171" spans="2:2" x14ac:dyDescent="0.3">
      <c r="B171"/>
    </row>
    <row r="172" spans="2:2" x14ac:dyDescent="0.3">
      <c r="B172"/>
    </row>
    <row r="173" spans="2:2" x14ac:dyDescent="0.3">
      <c r="B173"/>
    </row>
    <row r="174" spans="2:2" x14ac:dyDescent="0.3">
      <c r="B174"/>
    </row>
    <row r="175" spans="2:2" x14ac:dyDescent="0.3">
      <c r="B175"/>
    </row>
    <row r="176" spans="2:2" x14ac:dyDescent="0.3">
      <c r="B176"/>
    </row>
    <row r="177" spans="2:2" x14ac:dyDescent="0.3">
      <c r="B177"/>
    </row>
    <row r="178" spans="2:2" x14ac:dyDescent="0.3">
      <c r="B178"/>
    </row>
    <row r="179" spans="2:2" x14ac:dyDescent="0.3">
      <c r="B179"/>
    </row>
    <row r="180" spans="2:2" x14ac:dyDescent="0.3">
      <c r="B180"/>
    </row>
    <row r="181" spans="2:2" x14ac:dyDescent="0.3">
      <c r="B181"/>
    </row>
    <row r="182" spans="2:2" x14ac:dyDescent="0.3">
      <c r="B182"/>
    </row>
    <row r="183" spans="2:2" x14ac:dyDescent="0.3">
      <c r="B183"/>
    </row>
    <row r="184" spans="2:2" x14ac:dyDescent="0.3">
      <c r="B184"/>
    </row>
    <row r="185" spans="2:2" x14ac:dyDescent="0.3">
      <c r="B185"/>
    </row>
    <row r="186" spans="2:2" x14ac:dyDescent="0.3">
      <c r="B186"/>
    </row>
    <row r="187" spans="2:2" x14ac:dyDescent="0.3">
      <c r="B187"/>
    </row>
    <row r="188" spans="2:2" x14ac:dyDescent="0.3">
      <c r="B188"/>
    </row>
    <row r="189" spans="2:2" x14ac:dyDescent="0.3">
      <c r="B189"/>
    </row>
    <row r="190" spans="2:2" x14ac:dyDescent="0.3">
      <c r="B190"/>
    </row>
    <row r="191" spans="2:2" x14ac:dyDescent="0.3">
      <c r="B191"/>
    </row>
    <row r="192" spans="2:2" x14ac:dyDescent="0.3">
      <c r="B192"/>
    </row>
    <row r="193" spans="2:2" x14ac:dyDescent="0.3">
      <c r="B193"/>
    </row>
    <row r="194" spans="2:2" x14ac:dyDescent="0.3">
      <c r="B194"/>
    </row>
    <row r="195" spans="2:2" x14ac:dyDescent="0.3">
      <c r="B195"/>
    </row>
    <row r="196" spans="2:2" x14ac:dyDescent="0.3">
      <c r="B196"/>
    </row>
    <row r="197" spans="2:2" x14ac:dyDescent="0.3">
      <c r="B197"/>
    </row>
    <row r="198" spans="2:2" x14ac:dyDescent="0.3">
      <c r="B198"/>
    </row>
    <row r="199" spans="2:2" x14ac:dyDescent="0.3">
      <c r="B199"/>
    </row>
    <row r="200" spans="2:2" x14ac:dyDescent="0.3">
      <c r="B200"/>
    </row>
    <row r="201" spans="2:2" x14ac:dyDescent="0.3">
      <c r="B201"/>
    </row>
    <row r="202" spans="2:2" x14ac:dyDescent="0.3">
      <c r="B202"/>
    </row>
    <row r="203" spans="2:2" x14ac:dyDescent="0.3">
      <c r="B203"/>
    </row>
    <row r="204" spans="2:2" x14ac:dyDescent="0.3">
      <c r="B204"/>
    </row>
    <row r="205" spans="2:2" x14ac:dyDescent="0.3">
      <c r="B205"/>
    </row>
    <row r="206" spans="2:2" x14ac:dyDescent="0.3">
      <c r="B206"/>
    </row>
    <row r="207" spans="2:2" x14ac:dyDescent="0.3">
      <c r="B207"/>
    </row>
    <row r="208" spans="2:2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Properties xmlns="http://schemas.microsoft.com/sharepoint/v3" xsi:nil="true"/>
    <_ip_UnifiedCompliancePolicyUIAction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4852345543C41A8D2C8343CF4B874" ma:contentTypeVersion="13" ma:contentTypeDescription="Create a new document." ma:contentTypeScope="" ma:versionID="e1b2d99699d72d8131a9913078eaca6a">
  <xsd:schema xmlns:xsd="http://www.w3.org/2001/XMLSchema" xmlns:xs="http://www.w3.org/2001/XMLSchema" xmlns:p="http://schemas.microsoft.com/office/2006/metadata/properties" xmlns:ns1="http://schemas.microsoft.com/sharepoint/v3" xmlns:ns2="59c1bcad-7098-423b-871d-6eb77e919c74" xmlns:ns3="77e75463-0609-43b1-9861-fe0c92935952" targetNamespace="http://schemas.microsoft.com/office/2006/metadata/properties" ma:root="true" ma:fieldsID="5fa49e0b189691b5a54043b4de04bfa4" ns1:_="" ns2:_="" ns3:_="">
    <xsd:import namespace="http://schemas.microsoft.com/sharepoint/v3"/>
    <xsd:import namespace="59c1bcad-7098-423b-871d-6eb77e919c74"/>
    <xsd:import namespace="77e75463-0609-43b1-9861-fe0c929359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1bcad-7098-423b-871d-6eb77e919c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75463-0609-43b1-9861-fe0c9293595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068E41-9D51-46B6-ABF9-B46653CD4C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3AFCFD-D10D-476B-A759-B73032A5524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6C39C54-D18C-48A0-9B2C-F36A40597F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c1bcad-7098-423b-871d-6eb77e919c74"/>
    <ds:schemaRef ds:uri="77e75463-0609-43b1-9861-fe0c92935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Gamme</vt:lpstr>
      <vt:lpstr>Prix</vt:lpstr>
      <vt:lpstr>Commandes</vt:lpstr>
      <vt:lpstr>PivotTable</vt:lpstr>
      <vt:lpstr>PivotChart</vt:lpstr>
      <vt:lpstr>Inventaire</vt:lpstr>
      <vt:lpstr>Balisage</vt:lpstr>
      <vt:lpstr>SKU</vt:lpstr>
      <vt:lpstr>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btp</dc:creator>
  <cp:lastModifiedBy>btp</cp:lastModifiedBy>
  <dcterms:created xsi:type="dcterms:W3CDTF">2018-11-26T18:43:42Z</dcterms:created>
  <dcterms:modified xsi:type="dcterms:W3CDTF">2022-04-25T08:05:35Z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0x010100EAE4852345543C41A8D2C8343CF4B874</vt:lpwstr>
  </property>
</Properties>
</file>